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media/image1.wmf" ContentType="image/x-wmf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練習1" sheetId="1" state="visible" r:id="rId2"/>
    <sheet name="練習2" sheetId="2" state="visible" r:id="rId3"/>
    <sheet name="練習3" sheetId="3" state="visible" r:id="rId4"/>
    <sheet name="関数のデモ(1)" sheetId="4" state="visible" r:id="rId5"/>
    <sheet name="関数のデモ(2)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<sst xmlns="http://schemas.openxmlformats.org/spreadsheetml/2006/main" count="75" uniqueCount="66">
  <si>
    <r>
      <rPr>
        <sz val="24"/>
        <rFont val="IPAexゴシック"/>
        <family val="2"/>
      </rPr>
      <t xml:space="preserve">練習</t>
    </r>
    <r>
      <rPr>
        <sz val="24"/>
        <rFont val="ＭＳ Ｐゴシック"/>
        <family val="3"/>
        <charset val="128"/>
      </rPr>
      <t xml:space="preserve">1 </t>
    </r>
    <r>
      <rPr>
        <sz val="24"/>
        <rFont val="IPAexゴシック"/>
        <family val="2"/>
      </rPr>
      <t xml:space="preserve">複数のセルの貼り付け</t>
    </r>
  </si>
  <si>
    <t xml:space="preserve">↓この範囲をコピーして…</t>
  </si>
  <si>
    <t xml:space="preserve">食費</t>
  </si>
  <si>
    <t xml:space="preserve">娯楽費</t>
  </si>
  <si>
    <t xml:space="preserve">書籍費</t>
  </si>
  <si>
    <t xml:space="preserve">居住費</t>
  </si>
  <si>
    <t xml:space="preserve">↓この位置に貼り付けてみてください。</t>
  </si>
  <si>
    <t xml:space="preserve">↓コピーしたセルの倍数になっている範囲に貼り付けると、繰り返しコピーになります。</t>
  </si>
  <si>
    <t xml:space="preserve">↓コピーしたセルの倍数になっていない範囲に貼り付けると…</t>
  </si>
  <si>
    <r>
      <rPr>
        <sz val="24"/>
        <rFont val="IPAexゴシック"/>
        <family val="2"/>
      </rPr>
      <t xml:space="preserve">練習</t>
    </r>
    <r>
      <rPr>
        <sz val="24"/>
        <rFont val="ＭＳ Ｐゴシック"/>
        <family val="3"/>
        <charset val="128"/>
      </rPr>
      <t xml:space="preserve">2 </t>
    </r>
    <r>
      <rPr>
        <sz val="24"/>
        <rFont val="IPAexゴシック"/>
        <family val="2"/>
      </rPr>
      <t xml:space="preserve">ドラッグ操作</t>
    </r>
  </si>
  <si>
    <t xml:space="preserve">←範囲を選択して、右下の黒点を下へドラッグしてください。</t>
  </si>
  <si>
    <t xml:space="preserve">←この辺りまでドラッグしてみましょう</t>
  </si>
  <si>
    <t xml:space="preserve">←数字が入力されているセルを選択し、右下の黒点をドラッグすると…</t>
  </si>
  <si>
    <t xml:space="preserve">April</t>
  </si>
  <si>
    <t xml:space="preserve">←数字以外でも…</t>
  </si>
  <si>
    <t xml:space="preserve">←二つの数字の組を選択し、右下の黒点をドラッグすると…</t>
  </si>
  <si>
    <r>
      <rPr>
        <sz val="24"/>
        <rFont val="IPAexゴシック"/>
        <family val="2"/>
      </rPr>
      <t xml:space="preserve">練習</t>
    </r>
    <r>
      <rPr>
        <sz val="24"/>
        <rFont val="ＭＳ Ｐゴシック"/>
        <family val="3"/>
        <charset val="128"/>
      </rPr>
      <t xml:space="preserve">3 </t>
    </r>
    <r>
      <rPr>
        <sz val="24"/>
        <rFont val="IPAexゴシック"/>
        <family val="2"/>
      </rPr>
      <t xml:space="preserve">形式を選択して貼り付け</t>
    </r>
  </si>
  <si>
    <t xml:space="preserve">←左上の「薄緑＋赤文字」の範囲をコピーして</t>
  </si>
  <si>
    <t xml:space="preserve">　 枠内の別の場所に「形式を選択して貼り付け」で「書式」を貼り付けてください。</t>
  </si>
  <si>
    <t xml:space="preserve">支出</t>
  </si>
  <si>
    <t xml:space="preserve">収入</t>
  </si>
  <si>
    <t xml:space="preserve">　 左の表をコピーして、この位置に「形式を選択して貼り付け」の</t>
  </si>
  <si>
    <r>
      <rPr>
        <sz val="11"/>
        <rFont val="ＭＳ Ｐゴシック"/>
        <family val="3"/>
        <charset val="128"/>
      </rPr>
      <t xml:space="preserve">4</t>
    </r>
    <r>
      <rPr>
        <sz val="11"/>
        <rFont val="IPAexゴシック"/>
        <family val="2"/>
      </rPr>
      <t xml:space="preserve">月</t>
    </r>
  </si>
  <si>
    <t xml:space="preserve">↓「行列を入れ替える」をチェックして貼り付けてください。</t>
  </si>
  <si>
    <r>
      <rPr>
        <sz val="11"/>
        <rFont val="ＭＳ Ｐゴシック"/>
        <family val="3"/>
        <charset val="128"/>
      </rPr>
      <t xml:space="preserve">5</t>
    </r>
    <r>
      <rPr>
        <sz val="11"/>
        <rFont val="IPAexゴシック"/>
        <family val="2"/>
      </rPr>
      <t xml:space="preserve">月</t>
    </r>
  </si>
  <si>
    <r>
      <rPr>
        <sz val="11"/>
        <rFont val="ＭＳ Ｐゴシック"/>
        <family val="3"/>
        <charset val="128"/>
      </rPr>
      <t xml:space="preserve">6</t>
    </r>
    <r>
      <rPr>
        <sz val="11"/>
        <rFont val="IPAexゴシック"/>
        <family val="2"/>
      </rPr>
      <t xml:space="preserve">月</t>
    </r>
  </si>
  <si>
    <r>
      <rPr>
        <sz val="11"/>
        <rFont val="ＭＳ Ｐゴシック"/>
        <family val="3"/>
        <charset val="128"/>
      </rPr>
      <t xml:space="preserve">7</t>
    </r>
    <r>
      <rPr>
        <sz val="11"/>
        <rFont val="IPAexゴシック"/>
        <family val="2"/>
      </rPr>
      <t xml:space="preserve">月</t>
    </r>
  </si>
  <si>
    <r>
      <rPr>
        <sz val="11"/>
        <rFont val="ＭＳ Ｐゴシック"/>
        <family val="3"/>
        <charset val="128"/>
      </rPr>
      <t xml:space="preserve">8</t>
    </r>
    <r>
      <rPr>
        <sz val="11"/>
        <rFont val="IPAexゴシック"/>
        <family val="2"/>
      </rPr>
      <t xml:space="preserve">月</t>
    </r>
  </si>
  <si>
    <t xml:space="preserve">以下、上級編？</t>
  </si>
  <si>
    <r>
      <rPr>
        <sz val="11"/>
        <rFont val="IPAexゴシック"/>
        <family val="2"/>
      </rPr>
      <t xml:space="preserve">↑まず左の数式の列の内容を確認してから、この</t>
    </r>
    <r>
      <rPr>
        <sz val="11"/>
        <rFont val="ＭＳ Ｐゴシック"/>
        <family val="3"/>
        <charset val="128"/>
      </rPr>
      <t xml:space="preserve">"100"</t>
    </r>
    <r>
      <rPr>
        <sz val="11"/>
        <rFont val="IPAexゴシック"/>
        <family val="2"/>
      </rPr>
      <t xml:space="preserve">をコピーして</t>
    </r>
  </si>
  <si>
    <t xml:space="preserve">　 左の数式の列に「形式を選択して貼り付け」の「乗算」で貼り付けてください。</t>
  </si>
  <si>
    <t xml:space="preserve">　 貼り付け後、数式をもう一度確認してください。</t>
  </si>
  <si>
    <t xml:space="preserve">←演算貼り付けは、このように複数のセルでも可能です。</t>
  </si>
  <si>
    <t xml:space="preserve">　 貼り付け前後で下のグラフ（左の列をグラフ化したもの）を</t>
  </si>
  <si>
    <t xml:space="preserve">　 比べると、よくわかると思います。「乗算」で貼り付けてください。</t>
  </si>
  <si>
    <r>
      <rPr>
        <sz val="24"/>
        <rFont val="IPAexゴシック"/>
        <family val="2"/>
      </rPr>
      <t xml:space="preserve">関数のデモ</t>
    </r>
    <r>
      <rPr>
        <sz val="24"/>
        <rFont val="ＭＳ Ｐゴシック"/>
        <family val="3"/>
        <charset val="128"/>
      </rPr>
      <t xml:space="preserve">(1) </t>
    </r>
    <r>
      <rPr>
        <sz val="24"/>
        <rFont val="IPAexゴシック"/>
        <family val="2"/>
      </rPr>
      <t xml:space="preserve">日付と時刻の関数・文字列操作関数</t>
    </r>
  </si>
  <si>
    <r>
      <rPr>
        <sz val="11"/>
        <color rgb="FFFF0000"/>
        <rFont val="IPAexゴシック"/>
        <family val="2"/>
      </rPr>
      <t xml:space="preserve">◆◆◆二つの日付の差を計算する（</t>
    </r>
    <r>
      <rPr>
        <sz val="11"/>
        <color rgb="FFFF0000"/>
        <rFont val="ＭＳ Ｐゴシック"/>
        <family val="3"/>
        <charset val="128"/>
      </rPr>
      <t xml:space="preserve">DATE</t>
    </r>
    <r>
      <rPr>
        <sz val="11"/>
        <color rgb="FFFF0000"/>
        <rFont val="IPAexゴシック"/>
        <family val="2"/>
      </rPr>
      <t xml:space="preserve">関数とシリアル日付値の演算）◆◆◆</t>
    </r>
  </si>
  <si>
    <t xml:space="preserve">年</t>
  </si>
  <si>
    <t xml:space="preserve">月</t>
  </si>
  <si>
    <t xml:space="preserve">日</t>
  </si>
  <si>
    <r>
      <rPr>
        <sz val="11"/>
        <rFont val="IPAexゴシック"/>
        <family val="2"/>
      </rPr>
      <t xml:space="preserve">日付</t>
    </r>
    <r>
      <rPr>
        <sz val="11"/>
        <rFont val="ＭＳ Ｐゴシック"/>
        <family val="3"/>
        <charset val="128"/>
      </rPr>
      <t xml:space="preserve">A</t>
    </r>
  </si>
  <si>
    <r>
      <rPr>
        <sz val="11"/>
        <rFont val="IPAexゴシック"/>
        <family val="2"/>
      </rPr>
      <t xml:space="preserve">日付</t>
    </r>
    <r>
      <rPr>
        <sz val="11"/>
        <rFont val="ＭＳ Ｐゴシック"/>
        <family val="3"/>
        <charset val="128"/>
      </rPr>
      <t xml:space="preserve">B</t>
    </r>
  </si>
  <si>
    <r>
      <rPr>
        <sz val="11"/>
        <rFont val="IPAexゴシック"/>
        <family val="2"/>
      </rPr>
      <t xml:space="preserve">差 </t>
    </r>
    <r>
      <rPr>
        <sz val="11"/>
        <rFont val="ＭＳ Ｐゴシック"/>
        <family val="3"/>
        <charset val="128"/>
      </rPr>
      <t xml:space="preserve">(B-A)</t>
    </r>
  </si>
  <si>
    <t xml:space="preserve">（単位：日）</t>
  </si>
  <si>
    <r>
      <rPr>
        <sz val="11"/>
        <color rgb="FFFF0000"/>
        <rFont val="IPAexゴシック"/>
        <family val="2"/>
      </rPr>
      <t xml:space="preserve">◆◆◆二つの時刻の差を計算する（シリアル時刻値の演算と</t>
    </r>
    <r>
      <rPr>
        <sz val="11"/>
        <color rgb="FFFF0000"/>
        <rFont val="ＭＳ Ｐゴシック"/>
        <family val="3"/>
        <charset val="128"/>
      </rPr>
      <t xml:space="preserve">TEXT</t>
    </r>
    <r>
      <rPr>
        <sz val="11"/>
        <color rgb="FFFF0000"/>
        <rFont val="IPAexゴシック"/>
        <family val="2"/>
      </rPr>
      <t xml:space="preserve">関数）◆◆◆</t>
    </r>
  </si>
  <si>
    <r>
      <rPr>
        <sz val="11"/>
        <rFont val="IPAexゴシック"/>
        <family val="2"/>
      </rPr>
      <t xml:space="preserve">時刻</t>
    </r>
    <r>
      <rPr>
        <sz val="11"/>
        <rFont val="ＭＳ Ｐゴシック"/>
        <family val="3"/>
        <charset val="128"/>
      </rPr>
      <t xml:space="preserve">A</t>
    </r>
  </si>
  <si>
    <r>
      <rPr>
        <sz val="11"/>
        <rFont val="IPAexゴシック"/>
        <family val="2"/>
      </rPr>
      <t xml:space="preserve">時刻</t>
    </r>
    <r>
      <rPr>
        <sz val="11"/>
        <rFont val="ＭＳ Ｐゴシック"/>
        <family val="3"/>
        <charset val="128"/>
      </rPr>
      <t xml:space="preserve">B</t>
    </r>
  </si>
  <si>
    <r>
      <rPr>
        <sz val="11"/>
        <color rgb="FFFF0000"/>
        <rFont val="IPAexゴシック"/>
        <family val="2"/>
      </rPr>
      <t xml:space="preserve">◆◆◆二つの時刻の差を計算する（</t>
    </r>
    <r>
      <rPr>
        <sz val="11"/>
        <color rgb="FFFF0000"/>
        <rFont val="ＭＳ Ｐゴシック"/>
        <family val="3"/>
        <charset val="128"/>
      </rPr>
      <t xml:space="preserve">TEXT</t>
    </r>
    <r>
      <rPr>
        <sz val="11"/>
        <color rgb="FFFF0000"/>
        <rFont val="IPAexゴシック"/>
        <family val="2"/>
      </rPr>
      <t xml:space="preserve">関数、</t>
    </r>
    <r>
      <rPr>
        <sz val="11"/>
        <color rgb="FFFF0000"/>
        <rFont val="ＭＳ Ｐゴシック"/>
        <family val="3"/>
        <charset val="128"/>
      </rPr>
      <t xml:space="preserve">WEEKDAY</t>
    </r>
    <r>
      <rPr>
        <sz val="11"/>
        <color rgb="FFFF0000"/>
        <rFont val="IPAexゴシック"/>
        <family val="2"/>
      </rPr>
      <t xml:space="preserve">関数、</t>
    </r>
    <r>
      <rPr>
        <sz val="11"/>
        <color rgb="FFFF0000"/>
        <rFont val="ＭＳ Ｐゴシック"/>
        <family val="3"/>
        <charset val="128"/>
      </rPr>
      <t xml:space="preserve">WEEKNUM</t>
    </r>
    <r>
      <rPr>
        <sz val="11"/>
        <color rgb="FFFF0000"/>
        <rFont val="IPAexゴシック"/>
        <family val="2"/>
      </rPr>
      <t xml:space="preserve">関数）◆◆◆</t>
    </r>
  </si>
  <si>
    <t xml:space="preserve">日時</t>
  </si>
  <si>
    <t xml:space="preserve">曜日</t>
  </si>
  <si>
    <t xml:space="preserve">今年の何週目？</t>
  </si>
  <si>
    <r>
      <rPr>
        <sz val="11"/>
        <color rgb="FFFF0000"/>
        <rFont val="IPAexゴシック"/>
        <family val="2"/>
      </rPr>
      <t xml:space="preserve">◆◆◆文字列を連結する（</t>
    </r>
    <r>
      <rPr>
        <sz val="11"/>
        <color rgb="FFFF0000"/>
        <rFont val="ＭＳ Ｐゴシック"/>
        <family val="3"/>
        <charset val="128"/>
      </rPr>
      <t xml:space="preserve">concatenate</t>
    </r>
    <r>
      <rPr>
        <sz val="11"/>
        <color rgb="FFFF0000"/>
        <rFont val="IPAexゴシック"/>
        <family val="2"/>
      </rPr>
      <t xml:space="preserve">関数）◆◆◆</t>
    </r>
  </si>
  <si>
    <r>
      <rPr>
        <sz val="11"/>
        <rFont val="IPAexゴシック"/>
        <family val="2"/>
      </rPr>
      <t xml:space="preserve">単語</t>
    </r>
    <r>
      <rPr>
        <sz val="11"/>
        <rFont val="ＭＳ Ｐゴシック"/>
        <family val="3"/>
        <charset val="128"/>
      </rPr>
      <t xml:space="preserve">1</t>
    </r>
  </si>
  <si>
    <t xml:space="preserve">昨日</t>
  </si>
  <si>
    <r>
      <rPr>
        <sz val="11"/>
        <rFont val="IPAexゴシック"/>
        <family val="2"/>
      </rPr>
      <t xml:space="preserve">単語</t>
    </r>
    <r>
      <rPr>
        <sz val="11"/>
        <rFont val="ＭＳ Ｐゴシック"/>
        <family val="3"/>
        <charset val="128"/>
      </rPr>
      <t xml:space="preserve">2</t>
    </r>
  </si>
  <si>
    <t xml:space="preserve">徹夜で遊び倒したせい</t>
  </si>
  <si>
    <r>
      <rPr>
        <sz val="11"/>
        <rFont val="IPAexゴシック"/>
        <family val="2"/>
      </rPr>
      <t xml:space="preserve">単語</t>
    </r>
    <r>
      <rPr>
        <sz val="11"/>
        <rFont val="ＭＳ Ｐゴシック"/>
        <family val="3"/>
        <charset val="128"/>
      </rPr>
      <t xml:space="preserve">3</t>
    </r>
  </si>
  <si>
    <t xml:space="preserve">バイトに遅刻</t>
  </si>
  <si>
    <t xml:space="preserve">出力→</t>
  </si>
  <si>
    <r>
      <rPr>
        <sz val="24"/>
        <rFont val="IPAexゴシック"/>
        <family val="2"/>
      </rPr>
      <t xml:space="preserve">関数のデモ</t>
    </r>
    <r>
      <rPr>
        <sz val="24"/>
        <rFont val="ＭＳ Ｐゴシック"/>
        <family val="3"/>
        <charset val="128"/>
      </rPr>
      <t xml:space="preserve">(2) </t>
    </r>
    <r>
      <rPr>
        <sz val="24"/>
        <rFont val="IPAexゴシック"/>
        <family val="2"/>
      </rPr>
      <t xml:space="preserve">曲線のプロット</t>
    </r>
  </si>
  <si>
    <t xml:space="preserve">ｔ</t>
  </si>
  <si>
    <t xml:space="preserve">放物線</t>
  </si>
  <si>
    <t xml:space="preserve">サイクロイド</t>
  </si>
  <si>
    <t xml:space="preserve">リサージュ</t>
  </si>
  <si>
    <t xml:space="preserve">対数螺旋</t>
  </si>
  <si>
    <t xml:space="preserve">クロソイド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</si>
</sst>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h:mm:ss"/>
    <numFmt numFmtId="167" formatCode="h:mm"/>
    <numFmt numFmtId="168" formatCode="yyyy/mm/dd\ h:mm"/>
    <numFmt numFmtId="169" formatCode="yyyy/mm/dd"/>
  </numFmts>
  <fonts count="12">
    <font>
      <sz val="11"/>
      <name val="IPAex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4"/>
      <name val="IPAexゴシック"/>
      <family val="2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IPAexゴシック"/>
      <family val="2"/>
    </font>
    <font>
      <sz val="11"/>
      <color rgb="FFFFFFFF"/>
      <name val="IPAexゴシック"/>
      <family val="2"/>
    </font>
    <font>
      <sz val="11"/>
      <color rgb="FF000000"/>
      <name val="ＭＳ Ｐゴシック"/>
      <family val="2"/>
    </font>
    <font>
      <sz val="11"/>
      <color rgb="FFFF0000"/>
      <name val="ＭＳ Ｐゴシック"/>
      <family val="3"/>
      <charset val="128"/>
    </font>
    <font>
      <sz val="8"/>
      <color rgb="FF000000"/>
      <name val="ＭＳ Ｐ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0000"/>
        <bgColor rgb="FF993300"/>
      </patternFill>
    </fill>
    <fill>
      <patternFill patternType="solid">
        <fgColor rgb="FF000000"/>
        <bgColor rgb="FF003300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/>
      <bottom style="mediumDashed"/>
      <diagonal/>
    </border>
    <border diagonalUp="false" diagonalDown="false">
      <left style="thin"/>
      <right/>
      <top/>
      <bottom style="mediumDashed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6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7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9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6" fillId="0" borderId="2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2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5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9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3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15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55517601290445"/>
          <c:y val="0.10400604686319"/>
          <c:w val="0.805484391308473"/>
          <c:h val="0.795918367346939"/>
        </c:manualLayout>
      </c:layout>
      <c:lineChart>
        <c:grouping val="standard"/>
        <c:varyColors val="0"/>
        <c:ser>
          <c:idx val="0"/>
          <c:order val="0"/>
          <c:spPr>
            <a:solidFill>
              <a:srgbClr val="000080"/>
            </a:solidFill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100" spc="-1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練習3!$B$28:$B$68</c:f>
              <c:numCache>
                <c:formatCode>General</c:formatCode>
                <c:ptCount val="41"/>
                <c:pt idx="0">
                  <c:v>0</c:v>
                </c:pt>
                <c:pt idx="1">
                  <c:v>0.309016994374947</c:v>
                </c:pt>
                <c:pt idx="2">
                  <c:v>0.587785252292473</c:v>
                </c:pt>
                <c:pt idx="3">
                  <c:v>0.809016994374947</c:v>
                </c:pt>
                <c:pt idx="4">
                  <c:v>0.951056516295153</c:v>
                </c:pt>
                <c:pt idx="5">
                  <c:v>1</c:v>
                </c:pt>
                <c:pt idx="6">
                  <c:v>0.951056516295154</c:v>
                </c:pt>
                <c:pt idx="7">
                  <c:v>0.809016994374947</c:v>
                </c:pt>
                <c:pt idx="8">
                  <c:v>0.587785252292473</c:v>
                </c:pt>
                <c:pt idx="9">
                  <c:v>0.309016994374947</c:v>
                </c:pt>
                <c:pt idx="10">
                  <c:v>1.22514845490862E-016</c:v>
                </c:pt>
                <c:pt idx="11">
                  <c:v>-0.309016994374948</c:v>
                </c:pt>
                <c:pt idx="12">
                  <c:v>-0.587785252292473</c:v>
                </c:pt>
                <c:pt idx="13">
                  <c:v>-0.809016994374947</c:v>
                </c:pt>
                <c:pt idx="14">
                  <c:v>-0.951056516295153</c:v>
                </c:pt>
                <c:pt idx="15">
                  <c:v>-1</c:v>
                </c:pt>
                <c:pt idx="16">
                  <c:v>-0.951056516295154</c:v>
                </c:pt>
                <c:pt idx="17">
                  <c:v>-0.809016994374947</c:v>
                </c:pt>
                <c:pt idx="18">
                  <c:v>-0.587785252292473</c:v>
                </c:pt>
                <c:pt idx="19">
                  <c:v>-0.309016994374948</c:v>
                </c:pt>
                <c:pt idx="20">
                  <c:v>-2.45029690981724E-016</c:v>
                </c:pt>
                <c:pt idx="21">
                  <c:v>0.309016994374947</c:v>
                </c:pt>
                <c:pt idx="22">
                  <c:v>0.587785252292474</c:v>
                </c:pt>
                <c:pt idx="23">
                  <c:v>0.809016994374947</c:v>
                </c:pt>
                <c:pt idx="24">
                  <c:v>0.951056516295153</c:v>
                </c:pt>
                <c:pt idx="25">
                  <c:v>1</c:v>
                </c:pt>
                <c:pt idx="26">
                  <c:v>0.951056516295154</c:v>
                </c:pt>
                <c:pt idx="27">
                  <c:v>0.809016994374948</c:v>
                </c:pt>
                <c:pt idx="28">
                  <c:v>0.587785252292473</c:v>
                </c:pt>
                <c:pt idx="29">
                  <c:v>0.309016994374948</c:v>
                </c:pt>
                <c:pt idx="30">
                  <c:v>3.67544536472586E-016</c:v>
                </c:pt>
                <c:pt idx="31">
                  <c:v>-0.309016994374947</c:v>
                </c:pt>
                <c:pt idx="32">
                  <c:v>-0.587785252292473</c:v>
                </c:pt>
                <c:pt idx="33">
                  <c:v>-0.809016994374947</c:v>
                </c:pt>
                <c:pt idx="34">
                  <c:v>-0.951056516295153</c:v>
                </c:pt>
                <c:pt idx="35">
                  <c:v>-1</c:v>
                </c:pt>
                <c:pt idx="36">
                  <c:v>-0.951056516295154</c:v>
                </c:pt>
                <c:pt idx="37">
                  <c:v>-0.809016994374948</c:v>
                </c:pt>
                <c:pt idx="38">
                  <c:v>-0.587785252292473</c:v>
                </c:pt>
                <c:pt idx="39">
                  <c:v>-0.309016994374948</c:v>
                </c:pt>
                <c:pt idx="40">
                  <c:v>-4.90059381963448E-016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87443258"/>
        <c:axId val="80635385"/>
      </c:lineChart>
      <c:catAx>
        <c:axId val="8744325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</a:p>
        </c:txPr>
        <c:crossAx val="80635385"/>
        <c:crosses val="autoZero"/>
        <c:auto val="1"/>
        <c:lblAlgn val="ctr"/>
        <c:lblOffset val="100"/>
        <c:noMultiLvlLbl val="0"/>
      </c:catAx>
      <c:valAx>
        <c:axId val="80635385"/>
        <c:scaling>
          <c:orientation val="minMax"/>
          <c:max val="1.5"/>
          <c:min val="-1.5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</a:p>
        </c:txPr>
        <c:crossAx val="87443258"/>
        <c:crosses val="autoZero"/>
        <c:crossBetween val="between"/>
        <c:majorUnit val="0.5"/>
      </c:valAx>
      <c:spPr>
        <a:noFill/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b="0" lang="en-US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(1) 放物線</a:t>
            </a:r>
          </a:p>
        </c:rich>
      </c:tx>
      <c:layout>
        <c:manualLayout>
          <c:xMode val="edge"/>
          <c:yMode val="edge"/>
          <c:x val="0.427744567795806"/>
          <c:y val="0.0381889763779528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22079893728058"/>
          <c:y val="0.183989501312336"/>
          <c:w val="0.858240819812126"/>
          <c:h val="0.735958005249344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0080"/>
            </a:solidFill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'関数のデモ(2)'!$B$3:$B$403</c:f>
              <c:numCache>
                <c:formatCode>General</c:formatCode>
                <c:ptCount val="401"/>
                <c:pt idx="0">
                  <c:v>-10</c:v>
                </c:pt>
                <c:pt idx="1">
                  <c:v>-9.95</c:v>
                </c:pt>
                <c:pt idx="2">
                  <c:v>-9.9</c:v>
                </c:pt>
                <c:pt idx="3">
                  <c:v>-9.85</c:v>
                </c:pt>
                <c:pt idx="4">
                  <c:v>-9.8</c:v>
                </c:pt>
                <c:pt idx="5">
                  <c:v>-9.75</c:v>
                </c:pt>
                <c:pt idx="6">
                  <c:v>-9.7</c:v>
                </c:pt>
                <c:pt idx="7">
                  <c:v>-9.65</c:v>
                </c:pt>
                <c:pt idx="8">
                  <c:v>-9.6</c:v>
                </c:pt>
                <c:pt idx="9">
                  <c:v>-9.55</c:v>
                </c:pt>
                <c:pt idx="10">
                  <c:v>-9.5</c:v>
                </c:pt>
                <c:pt idx="11">
                  <c:v>-9.45</c:v>
                </c:pt>
                <c:pt idx="12">
                  <c:v>-9.4</c:v>
                </c:pt>
                <c:pt idx="13">
                  <c:v>-9.35</c:v>
                </c:pt>
                <c:pt idx="14">
                  <c:v>-9.3</c:v>
                </c:pt>
                <c:pt idx="15">
                  <c:v>-9.25</c:v>
                </c:pt>
                <c:pt idx="16">
                  <c:v>-9.2</c:v>
                </c:pt>
                <c:pt idx="17">
                  <c:v>-9.15</c:v>
                </c:pt>
                <c:pt idx="18">
                  <c:v>-9.1</c:v>
                </c:pt>
                <c:pt idx="19">
                  <c:v>-9.05</c:v>
                </c:pt>
                <c:pt idx="20">
                  <c:v>-9</c:v>
                </c:pt>
                <c:pt idx="21">
                  <c:v>-8.95</c:v>
                </c:pt>
                <c:pt idx="22">
                  <c:v>-8.9</c:v>
                </c:pt>
                <c:pt idx="23">
                  <c:v>-8.85</c:v>
                </c:pt>
                <c:pt idx="24">
                  <c:v>-8.8</c:v>
                </c:pt>
                <c:pt idx="25">
                  <c:v>-8.75</c:v>
                </c:pt>
                <c:pt idx="26">
                  <c:v>-8.7</c:v>
                </c:pt>
                <c:pt idx="27">
                  <c:v>-8.65</c:v>
                </c:pt>
                <c:pt idx="28">
                  <c:v>-8.6</c:v>
                </c:pt>
                <c:pt idx="29">
                  <c:v>-8.55</c:v>
                </c:pt>
                <c:pt idx="30">
                  <c:v>-8.5</c:v>
                </c:pt>
                <c:pt idx="31">
                  <c:v>-8.45</c:v>
                </c:pt>
                <c:pt idx="32">
                  <c:v>-8.4</c:v>
                </c:pt>
                <c:pt idx="33">
                  <c:v>-8.35</c:v>
                </c:pt>
                <c:pt idx="34">
                  <c:v>-8.3</c:v>
                </c:pt>
                <c:pt idx="35">
                  <c:v>-8.25</c:v>
                </c:pt>
                <c:pt idx="36">
                  <c:v>-8.2</c:v>
                </c:pt>
                <c:pt idx="37">
                  <c:v>-8.15</c:v>
                </c:pt>
                <c:pt idx="38">
                  <c:v>-8.1</c:v>
                </c:pt>
                <c:pt idx="39">
                  <c:v>-8.05</c:v>
                </c:pt>
                <c:pt idx="40">
                  <c:v>-8</c:v>
                </c:pt>
                <c:pt idx="41">
                  <c:v>-7.95</c:v>
                </c:pt>
                <c:pt idx="42">
                  <c:v>-7.9</c:v>
                </c:pt>
                <c:pt idx="43">
                  <c:v>-7.85</c:v>
                </c:pt>
                <c:pt idx="44">
                  <c:v>-7.8</c:v>
                </c:pt>
                <c:pt idx="45">
                  <c:v>-7.75</c:v>
                </c:pt>
                <c:pt idx="46">
                  <c:v>-7.7</c:v>
                </c:pt>
                <c:pt idx="47">
                  <c:v>-7.65</c:v>
                </c:pt>
                <c:pt idx="48">
                  <c:v>-7.6</c:v>
                </c:pt>
                <c:pt idx="49">
                  <c:v>-7.55</c:v>
                </c:pt>
                <c:pt idx="50">
                  <c:v>-7.5</c:v>
                </c:pt>
                <c:pt idx="51">
                  <c:v>-7.45</c:v>
                </c:pt>
                <c:pt idx="52">
                  <c:v>-7.4</c:v>
                </c:pt>
                <c:pt idx="53">
                  <c:v>-7.35</c:v>
                </c:pt>
                <c:pt idx="54">
                  <c:v>-7.3</c:v>
                </c:pt>
                <c:pt idx="55">
                  <c:v>-7.25</c:v>
                </c:pt>
                <c:pt idx="56">
                  <c:v>-7.2</c:v>
                </c:pt>
                <c:pt idx="57">
                  <c:v>-7.15</c:v>
                </c:pt>
                <c:pt idx="58">
                  <c:v>-7.1</c:v>
                </c:pt>
                <c:pt idx="59">
                  <c:v>-7.05</c:v>
                </c:pt>
                <c:pt idx="60">
                  <c:v>-7</c:v>
                </c:pt>
                <c:pt idx="61">
                  <c:v>-6.95</c:v>
                </c:pt>
                <c:pt idx="62">
                  <c:v>-6.9</c:v>
                </c:pt>
                <c:pt idx="63">
                  <c:v>-6.85</c:v>
                </c:pt>
                <c:pt idx="64">
                  <c:v>-6.8</c:v>
                </c:pt>
                <c:pt idx="65">
                  <c:v>-6.75</c:v>
                </c:pt>
                <c:pt idx="66">
                  <c:v>-6.7</c:v>
                </c:pt>
                <c:pt idx="67">
                  <c:v>-6.65</c:v>
                </c:pt>
                <c:pt idx="68">
                  <c:v>-6.6</c:v>
                </c:pt>
                <c:pt idx="69">
                  <c:v>-6.55</c:v>
                </c:pt>
                <c:pt idx="70">
                  <c:v>-6.5</c:v>
                </c:pt>
                <c:pt idx="71">
                  <c:v>-6.45</c:v>
                </c:pt>
                <c:pt idx="72">
                  <c:v>-6.4</c:v>
                </c:pt>
                <c:pt idx="73">
                  <c:v>-6.35</c:v>
                </c:pt>
                <c:pt idx="74">
                  <c:v>-6.3</c:v>
                </c:pt>
                <c:pt idx="75">
                  <c:v>-6.25</c:v>
                </c:pt>
                <c:pt idx="76">
                  <c:v>-6.2</c:v>
                </c:pt>
                <c:pt idx="77">
                  <c:v>-6.15</c:v>
                </c:pt>
                <c:pt idx="78">
                  <c:v>-6.1</c:v>
                </c:pt>
                <c:pt idx="79">
                  <c:v>-6.05</c:v>
                </c:pt>
                <c:pt idx="80">
                  <c:v>-6</c:v>
                </c:pt>
                <c:pt idx="81">
                  <c:v>-5.95</c:v>
                </c:pt>
                <c:pt idx="82">
                  <c:v>-5.9</c:v>
                </c:pt>
                <c:pt idx="83">
                  <c:v>-5.85</c:v>
                </c:pt>
                <c:pt idx="84">
                  <c:v>-5.8</c:v>
                </c:pt>
                <c:pt idx="85">
                  <c:v>-5.75</c:v>
                </c:pt>
                <c:pt idx="86">
                  <c:v>-5.7</c:v>
                </c:pt>
                <c:pt idx="87">
                  <c:v>-5.65</c:v>
                </c:pt>
                <c:pt idx="88">
                  <c:v>-5.6</c:v>
                </c:pt>
                <c:pt idx="89">
                  <c:v>-5.55</c:v>
                </c:pt>
                <c:pt idx="90">
                  <c:v>-5.5</c:v>
                </c:pt>
                <c:pt idx="91">
                  <c:v>-5.45</c:v>
                </c:pt>
                <c:pt idx="92">
                  <c:v>-5.4</c:v>
                </c:pt>
                <c:pt idx="93">
                  <c:v>-5.35</c:v>
                </c:pt>
                <c:pt idx="94">
                  <c:v>-5.3</c:v>
                </c:pt>
                <c:pt idx="95">
                  <c:v>-5.25</c:v>
                </c:pt>
                <c:pt idx="96">
                  <c:v>-5.2</c:v>
                </c:pt>
                <c:pt idx="97">
                  <c:v>-5.15</c:v>
                </c:pt>
                <c:pt idx="98">
                  <c:v>-5.1</c:v>
                </c:pt>
                <c:pt idx="99">
                  <c:v>-5.05</c:v>
                </c:pt>
                <c:pt idx="100">
                  <c:v>-5</c:v>
                </c:pt>
                <c:pt idx="101">
                  <c:v>-4.95</c:v>
                </c:pt>
                <c:pt idx="102">
                  <c:v>-4.9</c:v>
                </c:pt>
                <c:pt idx="103">
                  <c:v>-4.85</c:v>
                </c:pt>
                <c:pt idx="104">
                  <c:v>-4.8</c:v>
                </c:pt>
                <c:pt idx="105">
                  <c:v>-4.75</c:v>
                </c:pt>
                <c:pt idx="106">
                  <c:v>-4.7</c:v>
                </c:pt>
                <c:pt idx="107">
                  <c:v>-4.65</c:v>
                </c:pt>
                <c:pt idx="108">
                  <c:v>-4.6</c:v>
                </c:pt>
                <c:pt idx="109">
                  <c:v>-4.55</c:v>
                </c:pt>
                <c:pt idx="110">
                  <c:v>-4.5</c:v>
                </c:pt>
                <c:pt idx="111">
                  <c:v>-4.45</c:v>
                </c:pt>
                <c:pt idx="112">
                  <c:v>-4.4</c:v>
                </c:pt>
                <c:pt idx="113">
                  <c:v>-4.35</c:v>
                </c:pt>
                <c:pt idx="114">
                  <c:v>-4.3</c:v>
                </c:pt>
                <c:pt idx="115">
                  <c:v>-4.25</c:v>
                </c:pt>
                <c:pt idx="116">
                  <c:v>-4.2</c:v>
                </c:pt>
                <c:pt idx="117">
                  <c:v>-4.15</c:v>
                </c:pt>
                <c:pt idx="118">
                  <c:v>-4.1</c:v>
                </c:pt>
                <c:pt idx="119">
                  <c:v>-4.05</c:v>
                </c:pt>
                <c:pt idx="120">
                  <c:v>-4</c:v>
                </c:pt>
                <c:pt idx="121">
                  <c:v>-3.95</c:v>
                </c:pt>
                <c:pt idx="122">
                  <c:v>-3.9</c:v>
                </c:pt>
                <c:pt idx="123">
                  <c:v>-3.85</c:v>
                </c:pt>
                <c:pt idx="124">
                  <c:v>-3.8</c:v>
                </c:pt>
                <c:pt idx="125">
                  <c:v>-3.75</c:v>
                </c:pt>
                <c:pt idx="126">
                  <c:v>-3.7</c:v>
                </c:pt>
                <c:pt idx="127">
                  <c:v>-3.65</c:v>
                </c:pt>
                <c:pt idx="128">
                  <c:v>-3.6</c:v>
                </c:pt>
                <c:pt idx="129">
                  <c:v>-3.55</c:v>
                </c:pt>
                <c:pt idx="130">
                  <c:v>-3.5</c:v>
                </c:pt>
                <c:pt idx="131">
                  <c:v>-3.45</c:v>
                </c:pt>
                <c:pt idx="132">
                  <c:v>-3.4</c:v>
                </c:pt>
                <c:pt idx="133">
                  <c:v>-3.35</c:v>
                </c:pt>
                <c:pt idx="134">
                  <c:v>-3.3</c:v>
                </c:pt>
                <c:pt idx="135">
                  <c:v>-3.25</c:v>
                </c:pt>
                <c:pt idx="136">
                  <c:v>-3.2</c:v>
                </c:pt>
                <c:pt idx="137">
                  <c:v>-3.15</c:v>
                </c:pt>
                <c:pt idx="138">
                  <c:v>-3.1</c:v>
                </c:pt>
                <c:pt idx="139">
                  <c:v>-3.05</c:v>
                </c:pt>
                <c:pt idx="140">
                  <c:v>-3</c:v>
                </c:pt>
                <c:pt idx="141">
                  <c:v>-2.95</c:v>
                </c:pt>
                <c:pt idx="142">
                  <c:v>-2.9</c:v>
                </c:pt>
                <c:pt idx="143">
                  <c:v>-2.85</c:v>
                </c:pt>
                <c:pt idx="144">
                  <c:v>-2.8</c:v>
                </c:pt>
                <c:pt idx="145">
                  <c:v>-2.75</c:v>
                </c:pt>
                <c:pt idx="146">
                  <c:v>-2.7</c:v>
                </c:pt>
                <c:pt idx="147">
                  <c:v>-2.65</c:v>
                </c:pt>
                <c:pt idx="148">
                  <c:v>-2.6</c:v>
                </c:pt>
                <c:pt idx="149">
                  <c:v>-2.55</c:v>
                </c:pt>
                <c:pt idx="150">
                  <c:v>-2.5</c:v>
                </c:pt>
                <c:pt idx="151">
                  <c:v>-2.45</c:v>
                </c:pt>
                <c:pt idx="152">
                  <c:v>-2.4</c:v>
                </c:pt>
                <c:pt idx="153">
                  <c:v>-2.35</c:v>
                </c:pt>
                <c:pt idx="154">
                  <c:v>-2.3</c:v>
                </c:pt>
                <c:pt idx="155">
                  <c:v>-2.25</c:v>
                </c:pt>
                <c:pt idx="156">
                  <c:v>-2.2</c:v>
                </c:pt>
                <c:pt idx="157">
                  <c:v>-2.15</c:v>
                </c:pt>
                <c:pt idx="158">
                  <c:v>-2.1</c:v>
                </c:pt>
                <c:pt idx="159">
                  <c:v>-2.05</c:v>
                </c:pt>
                <c:pt idx="160">
                  <c:v>-2</c:v>
                </c:pt>
                <c:pt idx="161">
                  <c:v>-1.95</c:v>
                </c:pt>
                <c:pt idx="162">
                  <c:v>-1.9</c:v>
                </c:pt>
                <c:pt idx="163">
                  <c:v>-1.85</c:v>
                </c:pt>
                <c:pt idx="164">
                  <c:v>-1.8</c:v>
                </c:pt>
                <c:pt idx="165">
                  <c:v>-1.75</c:v>
                </c:pt>
                <c:pt idx="166">
                  <c:v>-1.7</c:v>
                </c:pt>
                <c:pt idx="167">
                  <c:v>-1.65</c:v>
                </c:pt>
                <c:pt idx="168">
                  <c:v>-1.6</c:v>
                </c:pt>
                <c:pt idx="169">
                  <c:v>-1.55</c:v>
                </c:pt>
                <c:pt idx="170">
                  <c:v>-1.5</c:v>
                </c:pt>
                <c:pt idx="171">
                  <c:v>-1.45</c:v>
                </c:pt>
                <c:pt idx="172">
                  <c:v>-1.4</c:v>
                </c:pt>
                <c:pt idx="173">
                  <c:v>-1.35</c:v>
                </c:pt>
                <c:pt idx="174">
                  <c:v>-1.3</c:v>
                </c:pt>
                <c:pt idx="175">
                  <c:v>-1.25</c:v>
                </c:pt>
                <c:pt idx="176">
                  <c:v>-1.2</c:v>
                </c:pt>
                <c:pt idx="177">
                  <c:v>-1.15</c:v>
                </c:pt>
                <c:pt idx="178">
                  <c:v>-1.1</c:v>
                </c:pt>
                <c:pt idx="179">
                  <c:v>-1.05</c:v>
                </c:pt>
                <c:pt idx="180">
                  <c:v>-1</c:v>
                </c:pt>
                <c:pt idx="181">
                  <c:v>-0.949999999999999</c:v>
                </c:pt>
                <c:pt idx="182">
                  <c:v>-0.9</c:v>
                </c:pt>
                <c:pt idx="183">
                  <c:v>-0.85</c:v>
                </c:pt>
                <c:pt idx="184">
                  <c:v>-0.800000000000001</c:v>
                </c:pt>
                <c:pt idx="185">
                  <c:v>-0.75</c:v>
                </c:pt>
                <c:pt idx="186">
                  <c:v>-0.699999999999999</c:v>
                </c:pt>
                <c:pt idx="187">
                  <c:v>-0.65</c:v>
                </c:pt>
                <c:pt idx="188">
                  <c:v>-0.6</c:v>
                </c:pt>
                <c:pt idx="189">
                  <c:v>-0.550000000000001</c:v>
                </c:pt>
                <c:pt idx="190">
                  <c:v>-0.5</c:v>
                </c:pt>
                <c:pt idx="191">
                  <c:v>-0.449999999999999</c:v>
                </c:pt>
                <c:pt idx="192">
                  <c:v>-0.4</c:v>
                </c:pt>
                <c:pt idx="193">
                  <c:v>-0.35</c:v>
                </c:pt>
                <c:pt idx="194">
                  <c:v>-0.300000000000001</c:v>
                </c:pt>
                <c:pt idx="195">
                  <c:v>-0.25</c:v>
                </c:pt>
                <c:pt idx="196">
                  <c:v>-0.199999999999999</c:v>
                </c:pt>
                <c:pt idx="197">
                  <c:v>-0.15</c:v>
                </c:pt>
                <c:pt idx="198">
                  <c:v>-0.0999999999999996</c:v>
                </c:pt>
                <c:pt idx="199">
                  <c:v>-0.0500000000000007</c:v>
                </c:pt>
                <c:pt idx="200">
                  <c:v>0</c:v>
                </c:pt>
                <c:pt idx="201">
                  <c:v>0.0500000000000007</c:v>
                </c:pt>
                <c:pt idx="202">
                  <c:v>0.0999999999999996</c:v>
                </c:pt>
                <c:pt idx="203">
                  <c:v>0.15</c:v>
                </c:pt>
                <c:pt idx="204">
                  <c:v>0.199999999999999</c:v>
                </c:pt>
                <c:pt idx="205">
                  <c:v>0.25</c:v>
                </c:pt>
                <c:pt idx="206">
                  <c:v>0.300000000000001</c:v>
                </c:pt>
                <c:pt idx="207">
                  <c:v>0.35</c:v>
                </c:pt>
                <c:pt idx="208">
                  <c:v>0.4</c:v>
                </c:pt>
                <c:pt idx="209">
                  <c:v>0.449999999999999</c:v>
                </c:pt>
                <c:pt idx="210">
                  <c:v>0.5</c:v>
                </c:pt>
                <c:pt idx="211">
                  <c:v>0.550000000000001</c:v>
                </c:pt>
                <c:pt idx="212">
                  <c:v>0.6</c:v>
                </c:pt>
                <c:pt idx="213">
                  <c:v>0.65</c:v>
                </c:pt>
                <c:pt idx="214">
                  <c:v>0.699999999999999</c:v>
                </c:pt>
                <c:pt idx="215">
                  <c:v>0.75</c:v>
                </c:pt>
                <c:pt idx="216">
                  <c:v>0.800000000000001</c:v>
                </c:pt>
                <c:pt idx="217">
                  <c:v>0.85</c:v>
                </c:pt>
                <c:pt idx="218">
                  <c:v>0.9</c:v>
                </c:pt>
                <c:pt idx="219">
                  <c:v>0.949999999999999</c:v>
                </c:pt>
                <c:pt idx="220">
                  <c:v>1</c:v>
                </c:pt>
                <c:pt idx="221">
                  <c:v>1.05</c:v>
                </c:pt>
                <c:pt idx="222">
                  <c:v>1.1</c:v>
                </c:pt>
                <c:pt idx="223">
                  <c:v>1.15</c:v>
                </c:pt>
                <c:pt idx="224">
                  <c:v>1.2</c:v>
                </c:pt>
                <c:pt idx="225">
                  <c:v>1.25</c:v>
                </c:pt>
                <c:pt idx="226">
                  <c:v>1.3</c:v>
                </c:pt>
                <c:pt idx="227">
                  <c:v>1.35</c:v>
                </c:pt>
                <c:pt idx="228">
                  <c:v>1.4</c:v>
                </c:pt>
                <c:pt idx="229">
                  <c:v>1.45</c:v>
                </c:pt>
                <c:pt idx="230">
                  <c:v>1.5</c:v>
                </c:pt>
                <c:pt idx="231">
                  <c:v>1.55</c:v>
                </c:pt>
                <c:pt idx="232">
                  <c:v>1.6</c:v>
                </c:pt>
                <c:pt idx="233">
                  <c:v>1.65</c:v>
                </c:pt>
                <c:pt idx="234">
                  <c:v>1.7</c:v>
                </c:pt>
                <c:pt idx="235">
                  <c:v>1.75</c:v>
                </c:pt>
                <c:pt idx="236">
                  <c:v>1.8</c:v>
                </c:pt>
                <c:pt idx="237">
                  <c:v>1.85</c:v>
                </c:pt>
                <c:pt idx="238">
                  <c:v>1.9</c:v>
                </c:pt>
                <c:pt idx="239">
                  <c:v>1.95</c:v>
                </c:pt>
                <c:pt idx="240">
                  <c:v>2</c:v>
                </c:pt>
                <c:pt idx="241">
                  <c:v>2.05</c:v>
                </c:pt>
                <c:pt idx="242">
                  <c:v>2.1</c:v>
                </c:pt>
                <c:pt idx="243">
                  <c:v>2.15</c:v>
                </c:pt>
                <c:pt idx="244">
                  <c:v>2.2</c:v>
                </c:pt>
                <c:pt idx="245">
                  <c:v>2.25</c:v>
                </c:pt>
                <c:pt idx="246">
                  <c:v>2.3</c:v>
                </c:pt>
                <c:pt idx="247">
                  <c:v>2.35</c:v>
                </c:pt>
                <c:pt idx="248">
                  <c:v>2.4</c:v>
                </c:pt>
                <c:pt idx="249">
                  <c:v>2.45</c:v>
                </c:pt>
                <c:pt idx="250">
                  <c:v>2.5</c:v>
                </c:pt>
                <c:pt idx="251">
                  <c:v>2.55</c:v>
                </c:pt>
                <c:pt idx="252">
                  <c:v>2.6</c:v>
                </c:pt>
                <c:pt idx="253">
                  <c:v>2.65</c:v>
                </c:pt>
                <c:pt idx="254">
                  <c:v>2.7</c:v>
                </c:pt>
                <c:pt idx="255">
                  <c:v>2.75</c:v>
                </c:pt>
                <c:pt idx="256">
                  <c:v>2.8</c:v>
                </c:pt>
                <c:pt idx="257">
                  <c:v>2.85</c:v>
                </c:pt>
                <c:pt idx="258">
                  <c:v>2.9</c:v>
                </c:pt>
                <c:pt idx="259">
                  <c:v>2.95</c:v>
                </c:pt>
                <c:pt idx="260">
                  <c:v>3</c:v>
                </c:pt>
                <c:pt idx="261">
                  <c:v>3.05</c:v>
                </c:pt>
                <c:pt idx="262">
                  <c:v>3.1</c:v>
                </c:pt>
                <c:pt idx="263">
                  <c:v>3.15</c:v>
                </c:pt>
                <c:pt idx="264">
                  <c:v>3.2</c:v>
                </c:pt>
                <c:pt idx="265">
                  <c:v>3.25</c:v>
                </c:pt>
                <c:pt idx="266">
                  <c:v>3.3</c:v>
                </c:pt>
                <c:pt idx="267">
                  <c:v>3.35</c:v>
                </c:pt>
                <c:pt idx="268">
                  <c:v>3.4</c:v>
                </c:pt>
                <c:pt idx="269">
                  <c:v>3.45</c:v>
                </c:pt>
                <c:pt idx="270">
                  <c:v>3.5</c:v>
                </c:pt>
                <c:pt idx="271">
                  <c:v>3.55</c:v>
                </c:pt>
                <c:pt idx="272">
                  <c:v>3.6</c:v>
                </c:pt>
                <c:pt idx="273">
                  <c:v>3.65</c:v>
                </c:pt>
                <c:pt idx="274">
                  <c:v>3.7</c:v>
                </c:pt>
                <c:pt idx="275">
                  <c:v>3.75</c:v>
                </c:pt>
                <c:pt idx="276">
                  <c:v>3.8</c:v>
                </c:pt>
                <c:pt idx="277">
                  <c:v>3.85</c:v>
                </c:pt>
                <c:pt idx="278">
                  <c:v>3.9</c:v>
                </c:pt>
                <c:pt idx="279">
                  <c:v>3.95</c:v>
                </c:pt>
                <c:pt idx="280">
                  <c:v>4</c:v>
                </c:pt>
                <c:pt idx="281">
                  <c:v>4.05</c:v>
                </c:pt>
                <c:pt idx="282">
                  <c:v>4.1</c:v>
                </c:pt>
                <c:pt idx="283">
                  <c:v>4.15</c:v>
                </c:pt>
                <c:pt idx="284">
                  <c:v>4.2</c:v>
                </c:pt>
                <c:pt idx="285">
                  <c:v>4.25</c:v>
                </c:pt>
                <c:pt idx="286">
                  <c:v>4.3</c:v>
                </c:pt>
                <c:pt idx="287">
                  <c:v>4.35</c:v>
                </c:pt>
                <c:pt idx="288">
                  <c:v>4.4</c:v>
                </c:pt>
                <c:pt idx="289">
                  <c:v>4.45</c:v>
                </c:pt>
                <c:pt idx="290">
                  <c:v>4.5</c:v>
                </c:pt>
                <c:pt idx="291">
                  <c:v>4.55</c:v>
                </c:pt>
                <c:pt idx="292">
                  <c:v>4.6</c:v>
                </c:pt>
                <c:pt idx="293">
                  <c:v>4.65</c:v>
                </c:pt>
                <c:pt idx="294">
                  <c:v>4.7</c:v>
                </c:pt>
                <c:pt idx="295">
                  <c:v>4.75</c:v>
                </c:pt>
                <c:pt idx="296">
                  <c:v>4.8</c:v>
                </c:pt>
                <c:pt idx="297">
                  <c:v>4.85</c:v>
                </c:pt>
                <c:pt idx="298">
                  <c:v>4.9</c:v>
                </c:pt>
                <c:pt idx="299">
                  <c:v>4.95</c:v>
                </c:pt>
                <c:pt idx="300">
                  <c:v>5</c:v>
                </c:pt>
                <c:pt idx="301">
                  <c:v>5.05</c:v>
                </c:pt>
                <c:pt idx="302">
                  <c:v>5.1</c:v>
                </c:pt>
                <c:pt idx="303">
                  <c:v>5.15</c:v>
                </c:pt>
                <c:pt idx="304">
                  <c:v>5.2</c:v>
                </c:pt>
                <c:pt idx="305">
                  <c:v>5.25</c:v>
                </c:pt>
                <c:pt idx="306">
                  <c:v>5.3</c:v>
                </c:pt>
                <c:pt idx="307">
                  <c:v>5.35</c:v>
                </c:pt>
                <c:pt idx="308">
                  <c:v>5.4</c:v>
                </c:pt>
                <c:pt idx="309">
                  <c:v>5.45</c:v>
                </c:pt>
                <c:pt idx="310">
                  <c:v>5.5</c:v>
                </c:pt>
                <c:pt idx="311">
                  <c:v>5.55</c:v>
                </c:pt>
                <c:pt idx="312">
                  <c:v>5.6</c:v>
                </c:pt>
                <c:pt idx="313">
                  <c:v>5.65</c:v>
                </c:pt>
                <c:pt idx="314">
                  <c:v>5.7</c:v>
                </c:pt>
                <c:pt idx="315">
                  <c:v>5.75</c:v>
                </c:pt>
                <c:pt idx="316">
                  <c:v>5.8</c:v>
                </c:pt>
                <c:pt idx="317">
                  <c:v>5.85</c:v>
                </c:pt>
                <c:pt idx="318">
                  <c:v>5.9</c:v>
                </c:pt>
                <c:pt idx="319">
                  <c:v>5.95</c:v>
                </c:pt>
                <c:pt idx="320">
                  <c:v>6</c:v>
                </c:pt>
                <c:pt idx="321">
                  <c:v>6.05</c:v>
                </c:pt>
                <c:pt idx="322">
                  <c:v>6.1</c:v>
                </c:pt>
                <c:pt idx="323">
                  <c:v>6.15</c:v>
                </c:pt>
                <c:pt idx="324">
                  <c:v>6.2</c:v>
                </c:pt>
                <c:pt idx="325">
                  <c:v>6.25</c:v>
                </c:pt>
                <c:pt idx="326">
                  <c:v>6.3</c:v>
                </c:pt>
                <c:pt idx="327">
                  <c:v>6.35</c:v>
                </c:pt>
                <c:pt idx="328">
                  <c:v>6.4</c:v>
                </c:pt>
                <c:pt idx="329">
                  <c:v>6.45</c:v>
                </c:pt>
                <c:pt idx="330">
                  <c:v>6.5</c:v>
                </c:pt>
                <c:pt idx="331">
                  <c:v>6.55</c:v>
                </c:pt>
                <c:pt idx="332">
                  <c:v>6.6</c:v>
                </c:pt>
                <c:pt idx="333">
                  <c:v>6.65</c:v>
                </c:pt>
                <c:pt idx="334">
                  <c:v>6.7</c:v>
                </c:pt>
                <c:pt idx="335">
                  <c:v>6.75</c:v>
                </c:pt>
                <c:pt idx="336">
                  <c:v>6.8</c:v>
                </c:pt>
                <c:pt idx="337">
                  <c:v>6.85</c:v>
                </c:pt>
                <c:pt idx="338">
                  <c:v>6.9</c:v>
                </c:pt>
                <c:pt idx="339">
                  <c:v>6.95</c:v>
                </c:pt>
                <c:pt idx="340">
                  <c:v>7</c:v>
                </c:pt>
                <c:pt idx="341">
                  <c:v>7.05</c:v>
                </c:pt>
                <c:pt idx="342">
                  <c:v>7.1</c:v>
                </c:pt>
                <c:pt idx="343">
                  <c:v>7.15</c:v>
                </c:pt>
                <c:pt idx="344">
                  <c:v>7.2</c:v>
                </c:pt>
                <c:pt idx="345">
                  <c:v>7.25</c:v>
                </c:pt>
                <c:pt idx="346">
                  <c:v>7.3</c:v>
                </c:pt>
                <c:pt idx="347">
                  <c:v>7.35</c:v>
                </c:pt>
                <c:pt idx="348">
                  <c:v>7.4</c:v>
                </c:pt>
                <c:pt idx="349">
                  <c:v>7.45</c:v>
                </c:pt>
                <c:pt idx="350">
                  <c:v>7.5</c:v>
                </c:pt>
                <c:pt idx="351">
                  <c:v>7.55</c:v>
                </c:pt>
                <c:pt idx="352">
                  <c:v>7.6</c:v>
                </c:pt>
                <c:pt idx="353">
                  <c:v>7.65</c:v>
                </c:pt>
                <c:pt idx="354">
                  <c:v>7.7</c:v>
                </c:pt>
                <c:pt idx="355">
                  <c:v>7.75</c:v>
                </c:pt>
                <c:pt idx="356">
                  <c:v>7.8</c:v>
                </c:pt>
                <c:pt idx="357">
                  <c:v>7.85</c:v>
                </c:pt>
                <c:pt idx="358">
                  <c:v>7.9</c:v>
                </c:pt>
                <c:pt idx="359">
                  <c:v>7.95</c:v>
                </c:pt>
                <c:pt idx="360">
                  <c:v>8</c:v>
                </c:pt>
                <c:pt idx="361">
                  <c:v>8.05</c:v>
                </c:pt>
                <c:pt idx="362">
                  <c:v>8.1</c:v>
                </c:pt>
                <c:pt idx="363">
                  <c:v>8.15</c:v>
                </c:pt>
                <c:pt idx="364">
                  <c:v>8.2</c:v>
                </c:pt>
                <c:pt idx="365">
                  <c:v>8.25</c:v>
                </c:pt>
                <c:pt idx="366">
                  <c:v>8.3</c:v>
                </c:pt>
                <c:pt idx="367">
                  <c:v>8.35</c:v>
                </c:pt>
                <c:pt idx="368">
                  <c:v>8.4</c:v>
                </c:pt>
                <c:pt idx="369">
                  <c:v>8.45</c:v>
                </c:pt>
                <c:pt idx="370">
                  <c:v>8.5</c:v>
                </c:pt>
                <c:pt idx="371">
                  <c:v>8.55</c:v>
                </c:pt>
                <c:pt idx="372">
                  <c:v>8.6</c:v>
                </c:pt>
                <c:pt idx="373">
                  <c:v>8.65</c:v>
                </c:pt>
                <c:pt idx="374">
                  <c:v>8.7</c:v>
                </c:pt>
                <c:pt idx="375">
                  <c:v>8.75</c:v>
                </c:pt>
                <c:pt idx="376">
                  <c:v>8.8</c:v>
                </c:pt>
                <c:pt idx="377">
                  <c:v>8.85</c:v>
                </c:pt>
                <c:pt idx="378">
                  <c:v>8.9</c:v>
                </c:pt>
                <c:pt idx="379">
                  <c:v>8.95</c:v>
                </c:pt>
                <c:pt idx="380">
                  <c:v>9</c:v>
                </c:pt>
                <c:pt idx="381">
                  <c:v>9.05</c:v>
                </c:pt>
                <c:pt idx="382">
                  <c:v>9.1</c:v>
                </c:pt>
                <c:pt idx="383">
                  <c:v>9.15</c:v>
                </c:pt>
                <c:pt idx="384">
                  <c:v>9.2</c:v>
                </c:pt>
                <c:pt idx="385">
                  <c:v>9.25</c:v>
                </c:pt>
                <c:pt idx="386">
                  <c:v>9.3</c:v>
                </c:pt>
                <c:pt idx="387">
                  <c:v>9.35</c:v>
                </c:pt>
                <c:pt idx="388">
                  <c:v>9.4</c:v>
                </c:pt>
                <c:pt idx="389">
                  <c:v>9.45</c:v>
                </c:pt>
                <c:pt idx="390">
                  <c:v>9.5</c:v>
                </c:pt>
                <c:pt idx="391">
                  <c:v>9.55</c:v>
                </c:pt>
                <c:pt idx="392">
                  <c:v>9.6</c:v>
                </c:pt>
                <c:pt idx="393">
                  <c:v>9.65</c:v>
                </c:pt>
                <c:pt idx="394">
                  <c:v>9.7</c:v>
                </c:pt>
                <c:pt idx="395">
                  <c:v>9.75</c:v>
                </c:pt>
                <c:pt idx="396">
                  <c:v>9.8</c:v>
                </c:pt>
                <c:pt idx="397">
                  <c:v>9.85</c:v>
                </c:pt>
                <c:pt idx="398">
                  <c:v>9.9</c:v>
                </c:pt>
                <c:pt idx="399">
                  <c:v>9.95</c:v>
                </c:pt>
                <c:pt idx="400">
                  <c:v>10</c:v>
                </c:pt>
              </c:numCache>
            </c:numRef>
          </c:xVal>
          <c:yVal>
            <c:numRef>
              <c:f>'関数のデモ(2)'!$C$3:$C$403</c:f>
              <c:numCache>
                <c:formatCode>General</c:formatCode>
                <c:ptCount val="401"/>
                <c:pt idx="0">
                  <c:v>100</c:v>
                </c:pt>
                <c:pt idx="1">
                  <c:v>99.0025</c:v>
                </c:pt>
                <c:pt idx="2">
                  <c:v>98.01</c:v>
                </c:pt>
                <c:pt idx="3">
                  <c:v>97.0225</c:v>
                </c:pt>
                <c:pt idx="4">
                  <c:v>96.04</c:v>
                </c:pt>
                <c:pt idx="5">
                  <c:v>95.0625</c:v>
                </c:pt>
                <c:pt idx="6">
                  <c:v>94.09</c:v>
                </c:pt>
                <c:pt idx="7">
                  <c:v>93.1225</c:v>
                </c:pt>
                <c:pt idx="8">
                  <c:v>92.16</c:v>
                </c:pt>
                <c:pt idx="9">
                  <c:v>91.2025</c:v>
                </c:pt>
                <c:pt idx="10">
                  <c:v>90.25</c:v>
                </c:pt>
                <c:pt idx="11">
                  <c:v>89.3025</c:v>
                </c:pt>
                <c:pt idx="12">
                  <c:v>88.36</c:v>
                </c:pt>
                <c:pt idx="13">
                  <c:v>87.4225</c:v>
                </c:pt>
                <c:pt idx="14">
                  <c:v>86.49</c:v>
                </c:pt>
                <c:pt idx="15">
                  <c:v>85.5625</c:v>
                </c:pt>
                <c:pt idx="16">
                  <c:v>84.64</c:v>
                </c:pt>
                <c:pt idx="17">
                  <c:v>83.7225</c:v>
                </c:pt>
                <c:pt idx="18">
                  <c:v>82.81</c:v>
                </c:pt>
                <c:pt idx="19">
                  <c:v>81.9025</c:v>
                </c:pt>
                <c:pt idx="20">
                  <c:v>81</c:v>
                </c:pt>
                <c:pt idx="21">
                  <c:v>80.1025</c:v>
                </c:pt>
                <c:pt idx="22">
                  <c:v>79.21</c:v>
                </c:pt>
                <c:pt idx="23">
                  <c:v>78.3225</c:v>
                </c:pt>
                <c:pt idx="24">
                  <c:v>77.44</c:v>
                </c:pt>
                <c:pt idx="25">
                  <c:v>76.5625</c:v>
                </c:pt>
                <c:pt idx="26">
                  <c:v>75.69</c:v>
                </c:pt>
                <c:pt idx="27">
                  <c:v>74.8225</c:v>
                </c:pt>
                <c:pt idx="28">
                  <c:v>73.96</c:v>
                </c:pt>
                <c:pt idx="29">
                  <c:v>73.1025</c:v>
                </c:pt>
                <c:pt idx="30">
                  <c:v>72.25</c:v>
                </c:pt>
                <c:pt idx="31">
                  <c:v>71.4025</c:v>
                </c:pt>
                <c:pt idx="32">
                  <c:v>70.56</c:v>
                </c:pt>
                <c:pt idx="33">
                  <c:v>69.7225</c:v>
                </c:pt>
                <c:pt idx="34">
                  <c:v>68.89</c:v>
                </c:pt>
                <c:pt idx="35">
                  <c:v>68.0625</c:v>
                </c:pt>
                <c:pt idx="36">
                  <c:v>67.24</c:v>
                </c:pt>
                <c:pt idx="37">
                  <c:v>66.4225</c:v>
                </c:pt>
                <c:pt idx="38">
                  <c:v>65.61</c:v>
                </c:pt>
                <c:pt idx="39">
                  <c:v>64.8025</c:v>
                </c:pt>
                <c:pt idx="40">
                  <c:v>64</c:v>
                </c:pt>
                <c:pt idx="41">
                  <c:v>63.2025</c:v>
                </c:pt>
                <c:pt idx="42">
                  <c:v>62.41</c:v>
                </c:pt>
                <c:pt idx="43">
                  <c:v>61.6225</c:v>
                </c:pt>
                <c:pt idx="44">
                  <c:v>60.84</c:v>
                </c:pt>
                <c:pt idx="45">
                  <c:v>60.0625</c:v>
                </c:pt>
                <c:pt idx="46">
                  <c:v>59.29</c:v>
                </c:pt>
                <c:pt idx="47">
                  <c:v>58.5225</c:v>
                </c:pt>
                <c:pt idx="48">
                  <c:v>57.76</c:v>
                </c:pt>
                <c:pt idx="49">
                  <c:v>57.0025</c:v>
                </c:pt>
                <c:pt idx="50">
                  <c:v>56.25</c:v>
                </c:pt>
                <c:pt idx="51">
                  <c:v>55.5025</c:v>
                </c:pt>
                <c:pt idx="52">
                  <c:v>54.76</c:v>
                </c:pt>
                <c:pt idx="53">
                  <c:v>54.0225</c:v>
                </c:pt>
                <c:pt idx="54">
                  <c:v>53.29</c:v>
                </c:pt>
                <c:pt idx="55">
                  <c:v>52.5625</c:v>
                </c:pt>
                <c:pt idx="56">
                  <c:v>51.84</c:v>
                </c:pt>
                <c:pt idx="57">
                  <c:v>51.1225</c:v>
                </c:pt>
                <c:pt idx="58">
                  <c:v>50.41</c:v>
                </c:pt>
                <c:pt idx="59">
                  <c:v>49.7025</c:v>
                </c:pt>
                <c:pt idx="60">
                  <c:v>49</c:v>
                </c:pt>
                <c:pt idx="61">
                  <c:v>48.3025</c:v>
                </c:pt>
                <c:pt idx="62">
                  <c:v>47.61</c:v>
                </c:pt>
                <c:pt idx="63">
                  <c:v>46.9225</c:v>
                </c:pt>
                <c:pt idx="64">
                  <c:v>46.24</c:v>
                </c:pt>
                <c:pt idx="65">
                  <c:v>45.5625</c:v>
                </c:pt>
                <c:pt idx="66">
                  <c:v>44.89</c:v>
                </c:pt>
                <c:pt idx="67">
                  <c:v>44.2225</c:v>
                </c:pt>
                <c:pt idx="68">
                  <c:v>43.56</c:v>
                </c:pt>
                <c:pt idx="69">
                  <c:v>42.9025</c:v>
                </c:pt>
                <c:pt idx="70">
                  <c:v>42.25</c:v>
                </c:pt>
                <c:pt idx="71">
                  <c:v>41.6025</c:v>
                </c:pt>
                <c:pt idx="72">
                  <c:v>40.96</c:v>
                </c:pt>
                <c:pt idx="73">
                  <c:v>40.3225</c:v>
                </c:pt>
                <c:pt idx="74">
                  <c:v>39.69</c:v>
                </c:pt>
                <c:pt idx="75">
                  <c:v>39.0625</c:v>
                </c:pt>
                <c:pt idx="76">
                  <c:v>38.44</c:v>
                </c:pt>
                <c:pt idx="77">
                  <c:v>37.8225</c:v>
                </c:pt>
                <c:pt idx="78">
                  <c:v>37.21</c:v>
                </c:pt>
                <c:pt idx="79">
                  <c:v>36.6025</c:v>
                </c:pt>
                <c:pt idx="80">
                  <c:v>36</c:v>
                </c:pt>
                <c:pt idx="81">
                  <c:v>35.4025</c:v>
                </c:pt>
                <c:pt idx="82">
                  <c:v>34.81</c:v>
                </c:pt>
                <c:pt idx="83">
                  <c:v>34.2225</c:v>
                </c:pt>
                <c:pt idx="84">
                  <c:v>33.64</c:v>
                </c:pt>
                <c:pt idx="85">
                  <c:v>33.0625</c:v>
                </c:pt>
                <c:pt idx="86">
                  <c:v>32.49</c:v>
                </c:pt>
                <c:pt idx="87">
                  <c:v>31.9225</c:v>
                </c:pt>
                <c:pt idx="88">
                  <c:v>31.36</c:v>
                </c:pt>
                <c:pt idx="89">
                  <c:v>30.8025</c:v>
                </c:pt>
                <c:pt idx="90">
                  <c:v>30.25</c:v>
                </c:pt>
                <c:pt idx="91">
                  <c:v>29.7025</c:v>
                </c:pt>
                <c:pt idx="92">
                  <c:v>29.16</c:v>
                </c:pt>
                <c:pt idx="93">
                  <c:v>28.6225</c:v>
                </c:pt>
                <c:pt idx="94">
                  <c:v>28.09</c:v>
                </c:pt>
                <c:pt idx="95">
                  <c:v>27.5625</c:v>
                </c:pt>
                <c:pt idx="96">
                  <c:v>27.04</c:v>
                </c:pt>
                <c:pt idx="97">
                  <c:v>26.5225</c:v>
                </c:pt>
                <c:pt idx="98">
                  <c:v>26.01</c:v>
                </c:pt>
                <c:pt idx="99">
                  <c:v>25.5025</c:v>
                </c:pt>
                <c:pt idx="100">
                  <c:v>25</c:v>
                </c:pt>
                <c:pt idx="101">
                  <c:v>24.5025</c:v>
                </c:pt>
                <c:pt idx="102">
                  <c:v>24.01</c:v>
                </c:pt>
                <c:pt idx="103">
                  <c:v>23.5225</c:v>
                </c:pt>
                <c:pt idx="104">
                  <c:v>23.04</c:v>
                </c:pt>
                <c:pt idx="105">
                  <c:v>22.5625</c:v>
                </c:pt>
                <c:pt idx="106">
                  <c:v>22.09</c:v>
                </c:pt>
                <c:pt idx="107">
                  <c:v>21.6225</c:v>
                </c:pt>
                <c:pt idx="108">
                  <c:v>21.16</c:v>
                </c:pt>
                <c:pt idx="109">
                  <c:v>20.7025</c:v>
                </c:pt>
                <c:pt idx="110">
                  <c:v>20.25</c:v>
                </c:pt>
                <c:pt idx="111">
                  <c:v>19.8025</c:v>
                </c:pt>
                <c:pt idx="112">
                  <c:v>19.36</c:v>
                </c:pt>
                <c:pt idx="113">
                  <c:v>18.9225</c:v>
                </c:pt>
                <c:pt idx="114">
                  <c:v>18.49</c:v>
                </c:pt>
                <c:pt idx="115">
                  <c:v>18.0625</c:v>
                </c:pt>
                <c:pt idx="116">
                  <c:v>17.64</c:v>
                </c:pt>
                <c:pt idx="117">
                  <c:v>17.2225</c:v>
                </c:pt>
                <c:pt idx="118">
                  <c:v>16.81</c:v>
                </c:pt>
                <c:pt idx="119">
                  <c:v>16.4025</c:v>
                </c:pt>
                <c:pt idx="120">
                  <c:v>16</c:v>
                </c:pt>
                <c:pt idx="121">
                  <c:v>15.6025</c:v>
                </c:pt>
                <c:pt idx="122">
                  <c:v>15.21</c:v>
                </c:pt>
                <c:pt idx="123">
                  <c:v>14.8225</c:v>
                </c:pt>
                <c:pt idx="124">
                  <c:v>14.44</c:v>
                </c:pt>
                <c:pt idx="125">
                  <c:v>14.0625</c:v>
                </c:pt>
                <c:pt idx="126">
                  <c:v>13.69</c:v>
                </c:pt>
                <c:pt idx="127">
                  <c:v>13.3225</c:v>
                </c:pt>
                <c:pt idx="128">
                  <c:v>12.96</c:v>
                </c:pt>
                <c:pt idx="129">
                  <c:v>12.6025</c:v>
                </c:pt>
                <c:pt idx="130">
                  <c:v>12.25</c:v>
                </c:pt>
                <c:pt idx="131">
                  <c:v>11.9025</c:v>
                </c:pt>
                <c:pt idx="132">
                  <c:v>11.56</c:v>
                </c:pt>
                <c:pt idx="133">
                  <c:v>11.2225</c:v>
                </c:pt>
                <c:pt idx="134">
                  <c:v>10.89</c:v>
                </c:pt>
                <c:pt idx="135">
                  <c:v>10.5625</c:v>
                </c:pt>
                <c:pt idx="136">
                  <c:v>10.24</c:v>
                </c:pt>
                <c:pt idx="137">
                  <c:v>9.9225</c:v>
                </c:pt>
                <c:pt idx="138">
                  <c:v>9.61</c:v>
                </c:pt>
                <c:pt idx="139">
                  <c:v>9.3025</c:v>
                </c:pt>
                <c:pt idx="140">
                  <c:v>9</c:v>
                </c:pt>
                <c:pt idx="141">
                  <c:v>8.7025</c:v>
                </c:pt>
                <c:pt idx="142">
                  <c:v>8.41</c:v>
                </c:pt>
                <c:pt idx="143">
                  <c:v>8.1225</c:v>
                </c:pt>
                <c:pt idx="144">
                  <c:v>7.84</c:v>
                </c:pt>
                <c:pt idx="145">
                  <c:v>7.5625</c:v>
                </c:pt>
                <c:pt idx="146">
                  <c:v>7.29</c:v>
                </c:pt>
                <c:pt idx="147">
                  <c:v>7.0225</c:v>
                </c:pt>
                <c:pt idx="148">
                  <c:v>6.76</c:v>
                </c:pt>
                <c:pt idx="149">
                  <c:v>6.5025</c:v>
                </c:pt>
                <c:pt idx="150">
                  <c:v>6.25</c:v>
                </c:pt>
                <c:pt idx="151">
                  <c:v>6.0025</c:v>
                </c:pt>
                <c:pt idx="152">
                  <c:v>5.76</c:v>
                </c:pt>
                <c:pt idx="153">
                  <c:v>5.5225</c:v>
                </c:pt>
                <c:pt idx="154">
                  <c:v>5.29</c:v>
                </c:pt>
                <c:pt idx="155">
                  <c:v>5.0625</c:v>
                </c:pt>
                <c:pt idx="156">
                  <c:v>4.84</c:v>
                </c:pt>
                <c:pt idx="157">
                  <c:v>4.6225</c:v>
                </c:pt>
                <c:pt idx="158">
                  <c:v>4.41</c:v>
                </c:pt>
                <c:pt idx="159">
                  <c:v>4.2025</c:v>
                </c:pt>
                <c:pt idx="160">
                  <c:v>4</c:v>
                </c:pt>
                <c:pt idx="161">
                  <c:v>3.8025</c:v>
                </c:pt>
                <c:pt idx="162">
                  <c:v>3.61</c:v>
                </c:pt>
                <c:pt idx="163">
                  <c:v>3.4225</c:v>
                </c:pt>
                <c:pt idx="164">
                  <c:v>3.24</c:v>
                </c:pt>
                <c:pt idx="165">
                  <c:v>3.0625</c:v>
                </c:pt>
                <c:pt idx="166">
                  <c:v>2.89</c:v>
                </c:pt>
                <c:pt idx="167">
                  <c:v>2.7225</c:v>
                </c:pt>
                <c:pt idx="168">
                  <c:v>2.56</c:v>
                </c:pt>
                <c:pt idx="169">
                  <c:v>2.4025</c:v>
                </c:pt>
                <c:pt idx="170">
                  <c:v>2.25</c:v>
                </c:pt>
                <c:pt idx="171">
                  <c:v>2.1025</c:v>
                </c:pt>
                <c:pt idx="172">
                  <c:v>1.96</c:v>
                </c:pt>
                <c:pt idx="173">
                  <c:v>1.8225</c:v>
                </c:pt>
                <c:pt idx="174">
                  <c:v>1.69</c:v>
                </c:pt>
                <c:pt idx="175">
                  <c:v>1.5625</c:v>
                </c:pt>
                <c:pt idx="176">
                  <c:v>1.44</c:v>
                </c:pt>
                <c:pt idx="177">
                  <c:v>1.3225</c:v>
                </c:pt>
                <c:pt idx="178">
                  <c:v>1.21</c:v>
                </c:pt>
                <c:pt idx="179">
                  <c:v>1.1025</c:v>
                </c:pt>
                <c:pt idx="180">
                  <c:v>1</c:v>
                </c:pt>
                <c:pt idx="181">
                  <c:v>0.902499999999999</c:v>
                </c:pt>
                <c:pt idx="182">
                  <c:v>0.810000000000001</c:v>
                </c:pt>
                <c:pt idx="183">
                  <c:v>0.722499999999999</c:v>
                </c:pt>
                <c:pt idx="184">
                  <c:v>0.640000000000001</c:v>
                </c:pt>
                <c:pt idx="185">
                  <c:v>0.5625</c:v>
                </c:pt>
                <c:pt idx="186">
                  <c:v>0.489999999999999</c:v>
                </c:pt>
                <c:pt idx="187">
                  <c:v>0.422500000000001</c:v>
                </c:pt>
                <c:pt idx="188">
                  <c:v>0.36</c:v>
                </c:pt>
                <c:pt idx="189">
                  <c:v>0.302500000000001</c:v>
                </c:pt>
                <c:pt idx="190">
                  <c:v>0.25</c:v>
                </c:pt>
                <c:pt idx="191">
                  <c:v>0.202499999999999</c:v>
                </c:pt>
                <c:pt idx="192">
                  <c:v>0.16</c:v>
                </c:pt>
                <c:pt idx="193">
                  <c:v>0.1225</c:v>
                </c:pt>
                <c:pt idx="194">
                  <c:v>0.0900000000000004</c:v>
                </c:pt>
                <c:pt idx="195">
                  <c:v>0.0625</c:v>
                </c:pt>
                <c:pt idx="196">
                  <c:v>0.0399999999999997</c:v>
                </c:pt>
                <c:pt idx="197">
                  <c:v>0.0225000000000001</c:v>
                </c:pt>
                <c:pt idx="198">
                  <c:v>0.00999999999999993</c:v>
                </c:pt>
                <c:pt idx="199">
                  <c:v>0.00250000000000007</c:v>
                </c:pt>
                <c:pt idx="200">
                  <c:v>0</c:v>
                </c:pt>
                <c:pt idx="201">
                  <c:v>0.00250000000000007</c:v>
                </c:pt>
                <c:pt idx="202">
                  <c:v>0.00999999999999993</c:v>
                </c:pt>
                <c:pt idx="203">
                  <c:v>0.0225000000000001</c:v>
                </c:pt>
                <c:pt idx="204">
                  <c:v>0.0399999999999997</c:v>
                </c:pt>
                <c:pt idx="205">
                  <c:v>0.0625</c:v>
                </c:pt>
                <c:pt idx="206">
                  <c:v>0.0900000000000004</c:v>
                </c:pt>
                <c:pt idx="207">
                  <c:v>0.1225</c:v>
                </c:pt>
                <c:pt idx="208">
                  <c:v>0.16</c:v>
                </c:pt>
                <c:pt idx="209">
                  <c:v>0.202499999999999</c:v>
                </c:pt>
                <c:pt idx="210">
                  <c:v>0.25</c:v>
                </c:pt>
                <c:pt idx="211">
                  <c:v>0.302500000000001</c:v>
                </c:pt>
                <c:pt idx="212">
                  <c:v>0.36</c:v>
                </c:pt>
                <c:pt idx="213">
                  <c:v>0.422500000000001</c:v>
                </c:pt>
                <c:pt idx="214">
                  <c:v>0.489999999999999</c:v>
                </c:pt>
                <c:pt idx="215">
                  <c:v>0.5625</c:v>
                </c:pt>
                <c:pt idx="216">
                  <c:v>0.640000000000001</c:v>
                </c:pt>
                <c:pt idx="217">
                  <c:v>0.722499999999999</c:v>
                </c:pt>
                <c:pt idx="218">
                  <c:v>0.810000000000001</c:v>
                </c:pt>
                <c:pt idx="219">
                  <c:v>0.902499999999999</c:v>
                </c:pt>
                <c:pt idx="220">
                  <c:v>1</c:v>
                </c:pt>
                <c:pt idx="221">
                  <c:v>1.1025</c:v>
                </c:pt>
                <c:pt idx="222">
                  <c:v>1.21</c:v>
                </c:pt>
                <c:pt idx="223">
                  <c:v>1.3225</c:v>
                </c:pt>
                <c:pt idx="224">
                  <c:v>1.44</c:v>
                </c:pt>
                <c:pt idx="225">
                  <c:v>1.5625</c:v>
                </c:pt>
                <c:pt idx="226">
                  <c:v>1.69</c:v>
                </c:pt>
                <c:pt idx="227">
                  <c:v>1.8225</c:v>
                </c:pt>
                <c:pt idx="228">
                  <c:v>1.96</c:v>
                </c:pt>
                <c:pt idx="229">
                  <c:v>2.1025</c:v>
                </c:pt>
                <c:pt idx="230">
                  <c:v>2.25</c:v>
                </c:pt>
                <c:pt idx="231">
                  <c:v>2.4025</c:v>
                </c:pt>
                <c:pt idx="232">
                  <c:v>2.56</c:v>
                </c:pt>
                <c:pt idx="233">
                  <c:v>2.7225</c:v>
                </c:pt>
                <c:pt idx="234">
                  <c:v>2.89</c:v>
                </c:pt>
                <c:pt idx="235">
                  <c:v>3.0625</c:v>
                </c:pt>
                <c:pt idx="236">
                  <c:v>3.24</c:v>
                </c:pt>
                <c:pt idx="237">
                  <c:v>3.4225</c:v>
                </c:pt>
                <c:pt idx="238">
                  <c:v>3.61</c:v>
                </c:pt>
                <c:pt idx="239">
                  <c:v>3.8025</c:v>
                </c:pt>
                <c:pt idx="240">
                  <c:v>4</c:v>
                </c:pt>
                <c:pt idx="241">
                  <c:v>4.2025</c:v>
                </c:pt>
                <c:pt idx="242">
                  <c:v>4.41</c:v>
                </c:pt>
                <c:pt idx="243">
                  <c:v>4.6225</c:v>
                </c:pt>
                <c:pt idx="244">
                  <c:v>4.84</c:v>
                </c:pt>
                <c:pt idx="245">
                  <c:v>5.0625</c:v>
                </c:pt>
                <c:pt idx="246">
                  <c:v>5.29</c:v>
                </c:pt>
                <c:pt idx="247">
                  <c:v>5.5225</c:v>
                </c:pt>
                <c:pt idx="248">
                  <c:v>5.76</c:v>
                </c:pt>
                <c:pt idx="249">
                  <c:v>6.0025</c:v>
                </c:pt>
                <c:pt idx="250">
                  <c:v>6.25</c:v>
                </c:pt>
                <c:pt idx="251">
                  <c:v>6.5025</c:v>
                </c:pt>
                <c:pt idx="252">
                  <c:v>6.76</c:v>
                </c:pt>
                <c:pt idx="253">
                  <c:v>7.0225</c:v>
                </c:pt>
                <c:pt idx="254">
                  <c:v>7.29</c:v>
                </c:pt>
                <c:pt idx="255">
                  <c:v>7.5625</c:v>
                </c:pt>
                <c:pt idx="256">
                  <c:v>7.84</c:v>
                </c:pt>
                <c:pt idx="257">
                  <c:v>8.1225</c:v>
                </c:pt>
                <c:pt idx="258">
                  <c:v>8.41</c:v>
                </c:pt>
                <c:pt idx="259">
                  <c:v>8.7025</c:v>
                </c:pt>
                <c:pt idx="260">
                  <c:v>9</c:v>
                </c:pt>
                <c:pt idx="261">
                  <c:v>9.3025</c:v>
                </c:pt>
                <c:pt idx="262">
                  <c:v>9.61</c:v>
                </c:pt>
                <c:pt idx="263">
                  <c:v>9.9225</c:v>
                </c:pt>
                <c:pt idx="264">
                  <c:v>10.24</c:v>
                </c:pt>
                <c:pt idx="265">
                  <c:v>10.5625</c:v>
                </c:pt>
                <c:pt idx="266">
                  <c:v>10.89</c:v>
                </c:pt>
                <c:pt idx="267">
                  <c:v>11.2225</c:v>
                </c:pt>
                <c:pt idx="268">
                  <c:v>11.56</c:v>
                </c:pt>
                <c:pt idx="269">
                  <c:v>11.9025</c:v>
                </c:pt>
                <c:pt idx="270">
                  <c:v>12.25</c:v>
                </c:pt>
                <c:pt idx="271">
                  <c:v>12.6025</c:v>
                </c:pt>
                <c:pt idx="272">
                  <c:v>12.96</c:v>
                </c:pt>
                <c:pt idx="273">
                  <c:v>13.3225</c:v>
                </c:pt>
                <c:pt idx="274">
                  <c:v>13.69</c:v>
                </c:pt>
                <c:pt idx="275">
                  <c:v>14.0625</c:v>
                </c:pt>
                <c:pt idx="276">
                  <c:v>14.44</c:v>
                </c:pt>
                <c:pt idx="277">
                  <c:v>14.8225</c:v>
                </c:pt>
                <c:pt idx="278">
                  <c:v>15.21</c:v>
                </c:pt>
                <c:pt idx="279">
                  <c:v>15.6025</c:v>
                </c:pt>
                <c:pt idx="280">
                  <c:v>16</c:v>
                </c:pt>
                <c:pt idx="281">
                  <c:v>16.4025</c:v>
                </c:pt>
                <c:pt idx="282">
                  <c:v>16.81</c:v>
                </c:pt>
                <c:pt idx="283">
                  <c:v>17.2225</c:v>
                </c:pt>
                <c:pt idx="284">
                  <c:v>17.64</c:v>
                </c:pt>
                <c:pt idx="285">
                  <c:v>18.0625</c:v>
                </c:pt>
                <c:pt idx="286">
                  <c:v>18.49</c:v>
                </c:pt>
                <c:pt idx="287">
                  <c:v>18.9225</c:v>
                </c:pt>
                <c:pt idx="288">
                  <c:v>19.36</c:v>
                </c:pt>
                <c:pt idx="289">
                  <c:v>19.8025</c:v>
                </c:pt>
                <c:pt idx="290">
                  <c:v>20.25</c:v>
                </c:pt>
                <c:pt idx="291">
                  <c:v>20.7025</c:v>
                </c:pt>
                <c:pt idx="292">
                  <c:v>21.16</c:v>
                </c:pt>
                <c:pt idx="293">
                  <c:v>21.6225</c:v>
                </c:pt>
                <c:pt idx="294">
                  <c:v>22.09</c:v>
                </c:pt>
                <c:pt idx="295">
                  <c:v>22.5625</c:v>
                </c:pt>
                <c:pt idx="296">
                  <c:v>23.04</c:v>
                </c:pt>
                <c:pt idx="297">
                  <c:v>23.5225</c:v>
                </c:pt>
                <c:pt idx="298">
                  <c:v>24.01</c:v>
                </c:pt>
                <c:pt idx="299">
                  <c:v>24.5025</c:v>
                </c:pt>
                <c:pt idx="300">
                  <c:v>25</c:v>
                </c:pt>
                <c:pt idx="301">
                  <c:v>25.5025</c:v>
                </c:pt>
                <c:pt idx="302">
                  <c:v>26.01</c:v>
                </c:pt>
                <c:pt idx="303">
                  <c:v>26.5225</c:v>
                </c:pt>
                <c:pt idx="304">
                  <c:v>27.04</c:v>
                </c:pt>
                <c:pt idx="305">
                  <c:v>27.5625</c:v>
                </c:pt>
                <c:pt idx="306">
                  <c:v>28.09</c:v>
                </c:pt>
                <c:pt idx="307">
                  <c:v>28.6225</c:v>
                </c:pt>
                <c:pt idx="308">
                  <c:v>29.16</c:v>
                </c:pt>
                <c:pt idx="309">
                  <c:v>29.7025</c:v>
                </c:pt>
                <c:pt idx="310">
                  <c:v>30.25</c:v>
                </c:pt>
                <c:pt idx="311">
                  <c:v>30.8025</c:v>
                </c:pt>
                <c:pt idx="312">
                  <c:v>31.36</c:v>
                </c:pt>
                <c:pt idx="313">
                  <c:v>31.9225</c:v>
                </c:pt>
                <c:pt idx="314">
                  <c:v>32.49</c:v>
                </c:pt>
                <c:pt idx="315">
                  <c:v>33.0625</c:v>
                </c:pt>
                <c:pt idx="316">
                  <c:v>33.64</c:v>
                </c:pt>
                <c:pt idx="317">
                  <c:v>34.2225</c:v>
                </c:pt>
                <c:pt idx="318">
                  <c:v>34.81</c:v>
                </c:pt>
                <c:pt idx="319">
                  <c:v>35.4025</c:v>
                </c:pt>
                <c:pt idx="320">
                  <c:v>36</c:v>
                </c:pt>
                <c:pt idx="321">
                  <c:v>36.6025</c:v>
                </c:pt>
                <c:pt idx="322">
                  <c:v>37.21</c:v>
                </c:pt>
                <c:pt idx="323">
                  <c:v>37.8225</c:v>
                </c:pt>
                <c:pt idx="324">
                  <c:v>38.44</c:v>
                </c:pt>
                <c:pt idx="325">
                  <c:v>39.0625</c:v>
                </c:pt>
                <c:pt idx="326">
                  <c:v>39.69</c:v>
                </c:pt>
                <c:pt idx="327">
                  <c:v>40.3225</c:v>
                </c:pt>
                <c:pt idx="328">
                  <c:v>40.96</c:v>
                </c:pt>
                <c:pt idx="329">
                  <c:v>41.6025</c:v>
                </c:pt>
                <c:pt idx="330">
                  <c:v>42.25</c:v>
                </c:pt>
                <c:pt idx="331">
                  <c:v>42.9025</c:v>
                </c:pt>
                <c:pt idx="332">
                  <c:v>43.56</c:v>
                </c:pt>
                <c:pt idx="333">
                  <c:v>44.2225</c:v>
                </c:pt>
                <c:pt idx="334">
                  <c:v>44.89</c:v>
                </c:pt>
                <c:pt idx="335">
                  <c:v>45.5625</c:v>
                </c:pt>
                <c:pt idx="336">
                  <c:v>46.24</c:v>
                </c:pt>
                <c:pt idx="337">
                  <c:v>46.9225</c:v>
                </c:pt>
                <c:pt idx="338">
                  <c:v>47.61</c:v>
                </c:pt>
                <c:pt idx="339">
                  <c:v>48.3025</c:v>
                </c:pt>
                <c:pt idx="340">
                  <c:v>49</c:v>
                </c:pt>
                <c:pt idx="341">
                  <c:v>49.7025</c:v>
                </c:pt>
                <c:pt idx="342">
                  <c:v>50.41</c:v>
                </c:pt>
                <c:pt idx="343">
                  <c:v>51.1225</c:v>
                </c:pt>
                <c:pt idx="344">
                  <c:v>51.84</c:v>
                </c:pt>
                <c:pt idx="345">
                  <c:v>52.5625</c:v>
                </c:pt>
                <c:pt idx="346">
                  <c:v>53.29</c:v>
                </c:pt>
                <c:pt idx="347">
                  <c:v>54.0225</c:v>
                </c:pt>
                <c:pt idx="348">
                  <c:v>54.76</c:v>
                </c:pt>
                <c:pt idx="349">
                  <c:v>55.5025</c:v>
                </c:pt>
                <c:pt idx="350">
                  <c:v>56.25</c:v>
                </c:pt>
                <c:pt idx="351">
                  <c:v>57.0025</c:v>
                </c:pt>
                <c:pt idx="352">
                  <c:v>57.76</c:v>
                </c:pt>
                <c:pt idx="353">
                  <c:v>58.5225</c:v>
                </c:pt>
                <c:pt idx="354">
                  <c:v>59.29</c:v>
                </c:pt>
                <c:pt idx="355">
                  <c:v>60.0625</c:v>
                </c:pt>
                <c:pt idx="356">
                  <c:v>60.84</c:v>
                </c:pt>
                <c:pt idx="357">
                  <c:v>61.6225</c:v>
                </c:pt>
                <c:pt idx="358">
                  <c:v>62.41</c:v>
                </c:pt>
                <c:pt idx="359">
                  <c:v>63.2025</c:v>
                </c:pt>
                <c:pt idx="360">
                  <c:v>64</c:v>
                </c:pt>
                <c:pt idx="361">
                  <c:v>64.8025</c:v>
                </c:pt>
                <c:pt idx="362">
                  <c:v>65.61</c:v>
                </c:pt>
                <c:pt idx="363">
                  <c:v>66.4225</c:v>
                </c:pt>
                <c:pt idx="364">
                  <c:v>67.24</c:v>
                </c:pt>
                <c:pt idx="365">
                  <c:v>68.0625</c:v>
                </c:pt>
                <c:pt idx="366">
                  <c:v>68.89</c:v>
                </c:pt>
                <c:pt idx="367">
                  <c:v>69.7225</c:v>
                </c:pt>
                <c:pt idx="368">
                  <c:v>70.56</c:v>
                </c:pt>
                <c:pt idx="369">
                  <c:v>71.4025</c:v>
                </c:pt>
                <c:pt idx="370">
                  <c:v>72.25</c:v>
                </c:pt>
                <c:pt idx="371">
                  <c:v>73.1025</c:v>
                </c:pt>
                <c:pt idx="372">
                  <c:v>73.96</c:v>
                </c:pt>
                <c:pt idx="373">
                  <c:v>74.8225</c:v>
                </c:pt>
                <c:pt idx="374">
                  <c:v>75.69</c:v>
                </c:pt>
                <c:pt idx="375">
                  <c:v>76.5625</c:v>
                </c:pt>
                <c:pt idx="376">
                  <c:v>77.44</c:v>
                </c:pt>
                <c:pt idx="377">
                  <c:v>78.3225</c:v>
                </c:pt>
                <c:pt idx="378">
                  <c:v>79.21</c:v>
                </c:pt>
                <c:pt idx="379">
                  <c:v>80.1025</c:v>
                </c:pt>
                <c:pt idx="380">
                  <c:v>81</c:v>
                </c:pt>
                <c:pt idx="381">
                  <c:v>81.9025</c:v>
                </c:pt>
                <c:pt idx="382">
                  <c:v>82.81</c:v>
                </c:pt>
                <c:pt idx="383">
                  <c:v>83.7225</c:v>
                </c:pt>
                <c:pt idx="384">
                  <c:v>84.64</c:v>
                </c:pt>
                <c:pt idx="385">
                  <c:v>85.5625</c:v>
                </c:pt>
                <c:pt idx="386">
                  <c:v>86.49</c:v>
                </c:pt>
                <c:pt idx="387">
                  <c:v>87.4225</c:v>
                </c:pt>
                <c:pt idx="388">
                  <c:v>88.36</c:v>
                </c:pt>
                <c:pt idx="389">
                  <c:v>89.3025</c:v>
                </c:pt>
                <c:pt idx="390">
                  <c:v>90.25</c:v>
                </c:pt>
                <c:pt idx="391">
                  <c:v>91.2025</c:v>
                </c:pt>
                <c:pt idx="392">
                  <c:v>92.16</c:v>
                </c:pt>
                <c:pt idx="393">
                  <c:v>93.1225</c:v>
                </c:pt>
                <c:pt idx="394">
                  <c:v>94.09</c:v>
                </c:pt>
                <c:pt idx="395">
                  <c:v>95.0625</c:v>
                </c:pt>
                <c:pt idx="396">
                  <c:v>96.04</c:v>
                </c:pt>
                <c:pt idx="397">
                  <c:v>97.0225</c:v>
                </c:pt>
                <c:pt idx="398">
                  <c:v>98.01</c:v>
                </c:pt>
                <c:pt idx="399">
                  <c:v>99.0025</c:v>
                </c:pt>
                <c:pt idx="400">
                  <c:v>100</c:v>
                </c:pt>
              </c:numCache>
            </c:numRef>
          </c:yVal>
          <c:smooth val="1"/>
        </c:ser>
        <c:axId val="65765398"/>
        <c:axId val="6924046"/>
      </c:scatterChart>
      <c:valAx>
        <c:axId val="65765398"/>
        <c:scaling>
          <c:orientation val="minMax"/>
          <c:max val="15"/>
          <c:min val="-15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</a:p>
        </c:txPr>
        <c:crossAx val="6924046"/>
        <c:crosses val="autoZero"/>
        <c:crossBetween val="midCat"/>
      </c:valAx>
      <c:valAx>
        <c:axId val="6924046"/>
        <c:scaling>
          <c:orientation val="minMax"/>
          <c:max val="120"/>
          <c:min val="-2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</a:p>
        </c:txPr>
        <c:crossAx val="65765398"/>
        <c:crosses val="autoZero"/>
        <c:crossBetween val="midCat"/>
      </c:valAx>
      <c:spPr>
        <a:noFill/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b="0" lang="en-US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(2) サイクロイド</a:t>
            </a:r>
          </a:p>
        </c:rich>
      </c:tx>
      <c:layout>
        <c:manualLayout>
          <c:xMode val="edge"/>
          <c:yMode val="edge"/>
          <c:x val="0.397286270044596"/>
          <c:y val="0.0381889763779528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38580510484866"/>
          <c:y val="0.183989501312336"/>
          <c:w val="0.874940696460765"/>
          <c:h val="0.735958005249344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0080"/>
            </a:solidFill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'関数のデモ(2)'!$D$3:$D$403</c:f>
              <c:numCache>
                <c:formatCode>General</c:formatCode>
                <c:ptCount val="401"/>
                <c:pt idx="0">
                  <c:v>0</c:v>
                </c:pt>
                <c:pt idx="1">
                  <c:v>-0.0749583385413567</c:v>
                </c:pt>
                <c:pt idx="2">
                  <c:v>-0.149666833293656</c:v>
                </c:pt>
                <c:pt idx="3">
                  <c:v>-0.223876264947198</c:v>
                </c:pt>
                <c:pt idx="4">
                  <c:v>-0.297338661590122</c:v>
                </c:pt>
                <c:pt idx="5">
                  <c:v>-0.369807918509046</c:v>
                </c:pt>
                <c:pt idx="6">
                  <c:v>-0.441040413322679</c:v>
                </c:pt>
                <c:pt idx="7">
                  <c:v>-0.510795614910903</c:v>
                </c:pt>
                <c:pt idx="8">
                  <c:v>-0.578836684617301</c:v>
                </c:pt>
                <c:pt idx="9">
                  <c:v>-0.64493106822246</c:v>
                </c:pt>
                <c:pt idx="10">
                  <c:v>-0.708851077208406</c:v>
                </c:pt>
                <c:pt idx="11">
                  <c:v>-0.770374457861318</c:v>
                </c:pt>
                <c:pt idx="12">
                  <c:v>-0.829284946790071</c:v>
                </c:pt>
                <c:pt idx="13">
                  <c:v>-0.885372811472079</c:v>
                </c:pt>
                <c:pt idx="14">
                  <c:v>-0.938435374475382</c:v>
                </c:pt>
                <c:pt idx="15">
                  <c:v>-0.988277520046668</c:v>
                </c:pt>
                <c:pt idx="16">
                  <c:v>-1.03471218179905</c:v>
                </c:pt>
                <c:pt idx="17">
                  <c:v>-1.07756081028059</c:v>
                </c:pt>
                <c:pt idx="18">
                  <c:v>-1.11665381925497</c:v>
                </c:pt>
                <c:pt idx="19">
                  <c:v>-1.15183100957875</c:v>
                </c:pt>
                <c:pt idx="20">
                  <c:v>-1.18294196961579</c:v>
                </c:pt>
                <c:pt idx="21">
                  <c:v>-1.20984645118803</c:v>
                </c:pt>
                <c:pt idx="22">
                  <c:v>-1.23241472012287</c:v>
                </c:pt>
                <c:pt idx="23">
                  <c:v>-1.25052788052104</c:v>
                </c:pt>
                <c:pt idx="24">
                  <c:v>-1.26407817193445</c:v>
                </c:pt>
                <c:pt idx="25">
                  <c:v>-1.27296923871117</c:v>
                </c:pt>
                <c:pt idx="26">
                  <c:v>-1.27711637083439</c:v>
                </c:pt>
                <c:pt idx="27">
                  <c:v>-1.27644671565332</c:v>
                </c:pt>
                <c:pt idx="28">
                  <c:v>-1.27089945997692</c:v>
                </c:pt>
                <c:pt idx="29">
                  <c:v>-1.26042598207518</c:v>
                </c:pt>
                <c:pt idx="30">
                  <c:v>-1.24498997320811</c:v>
                </c:pt>
                <c:pt idx="31">
                  <c:v>-1.22456752837871</c:v>
                </c:pt>
                <c:pt idx="32">
                  <c:v>-1.19914720608301</c:v>
                </c:pt>
                <c:pt idx="33">
                  <c:v>-1.16873005690784</c:v>
                </c:pt>
                <c:pt idx="34">
                  <c:v>-1.13332962090494</c:v>
                </c:pt>
                <c:pt idx="35">
                  <c:v>-1.09297189374787</c:v>
                </c:pt>
                <c:pt idx="36">
                  <c:v>-1.04769526175639</c:v>
                </c:pt>
                <c:pt idx="37">
                  <c:v>-0.9975504059506</c:v>
                </c:pt>
                <c:pt idx="38">
                  <c:v>-0.942600175374829</c:v>
                </c:pt>
                <c:pt idx="39">
                  <c:v>-0.882919430007739</c:v>
                </c:pt>
                <c:pt idx="40">
                  <c:v>-0.818594853651363</c:v>
                </c:pt>
                <c:pt idx="41">
                  <c:v>-0.749724737266751</c:v>
                </c:pt>
                <c:pt idx="42">
                  <c:v>-0.676418733297747</c:v>
                </c:pt>
                <c:pt idx="43">
                  <c:v>-0.598797581596995</c:v>
                </c:pt>
                <c:pt idx="44">
                  <c:v>-0.51699280763918</c:v>
                </c:pt>
                <c:pt idx="45">
                  <c:v>-0.431146393775842</c:v>
                </c:pt>
                <c:pt idx="46">
                  <c:v>-0.341410424353441</c:v>
                </c:pt>
                <c:pt idx="47">
                  <c:v>-0.247946705581689</c:v>
                </c:pt>
                <c:pt idx="48">
                  <c:v>-0.150926361102302</c:v>
                </c:pt>
                <c:pt idx="49">
                  <c:v>-0.0505294042690072</c:v>
                </c:pt>
                <c:pt idx="50">
                  <c:v>0.0530557117920869</c:v>
                </c:pt>
                <c:pt idx="51">
                  <c:v>0.159632565217166</c:v>
                </c:pt>
                <c:pt idx="52">
                  <c:v>0.268997256357072</c:v>
                </c:pt>
                <c:pt idx="53">
                  <c:v>0.380938917420235</c:v>
                </c:pt>
                <c:pt idx="54">
                  <c:v>0.495240239532341</c:v>
                </c:pt>
                <c:pt idx="55">
                  <c:v>0.611678015895337</c:v>
                </c:pt>
                <c:pt idx="56">
                  <c:v>0.73002369968819</c:v>
                </c:pt>
                <c:pt idx="57">
                  <c:v>0.850043975314911</c:v>
                </c:pt>
                <c:pt idx="58">
                  <c:v>0.971501341572035</c:v>
                </c:pt>
                <c:pt idx="59">
                  <c:v>1.09415470527795</c:v>
                </c:pt>
                <c:pt idx="60">
                  <c:v>1.21775998388027</c:v>
                </c:pt>
                <c:pt idx="61">
                  <c:v>1.34207071553513</c:v>
                </c:pt>
                <c:pt idx="62">
                  <c:v>1.46683867513342</c:v>
                </c:pt>
                <c:pt idx="63">
                  <c:v>1.5918144947343</c:v>
                </c:pt>
                <c:pt idx="64">
                  <c:v>1.71674828685516</c:v>
                </c:pt>
                <c:pt idx="65">
                  <c:v>1.84139026906022</c:v>
                </c:pt>
                <c:pt idx="66">
                  <c:v>1.9654913882865</c:v>
                </c:pt>
                <c:pt idx="67">
                  <c:v>2.0888039433468</c:v>
                </c:pt>
                <c:pt idx="68">
                  <c:v>2.21108220405366</c:v>
                </c:pt>
                <c:pt idx="69">
                  <c:v>2.33208302541686</c:v>
                </c:pt>
                <c:pt idx="70">
                  <c:v>2.45156645537924</c:v>
                </c:pt>
                <c:pt idx="71">
                  <c:v>2.56929633457192</c:v>
                </c:pt>
                <c:pt idx="72">
                  <c:v>2.6850408865897</c:v>
                </c:pt>
                <c:pt idx="73">
                  <c:v>2.7985732973114</c:v>
                </c:pt>
                <c:pt idx="74">
                  <c:v>2.90967228181699</c:v>
                </c:pt>
                <c:pt idx="75">
                  <c:v>3.01812263748469</c:v>
                </c:pt>
                <c:pt idx="76">
                  <c:v>3.12371578188544</c:v>
                </c:pt>
                <c:pt idx="77">
                  <c:v>3.22625027413033</c:v>
                </c:pt>
                <c:pt idx="78">
                  <c:v>3.32553231836795</c:v>
                </c:pt>
                <c:pt idx="79">
                  <c:v>3.42137624817302</c:v>
                </c:pt>
                <c:pt idx="80">
                  <c:v>3.51360499061586</c:v>
                </c:pt>
                <c:pt idx="81">
                  <c:v>3.60205050885239</c:v>
                </c:pt>
                <c:pt idx="82">
                  <c:v>3.68655422212882</c:v>
                </c:pt>
                <c:pt idx="83">
                  <c:v>3.76696740215089</c:v>
                </c:pt>
                <c:pt idx="84">
                  <c:v>3.84315154482718</c:v>
                </c:pt>
                <c:pt idx="85">
                  <c:v>3.91497871645717</c:v>
                </c:pt>
                <c:pt idx="86">
                  <c:v>3.98233187349891</c:v>
                </c:pt>
                <c:pt idx="87">
                  <c:v>4.0451051551169</c:v>
                </c:pt>
                <c:pt idx="88">
                  <c:v>4.10320414777903</c:v>
                </c:pt>
                <c:pt idx="89">
                  <c:v>4.15654612124128</c:v>
                </c:pt>
                <c:pt idx="90">
                  <c:v>4.20506023533019</c:v>
                </c:pt>
                <c:pt idx="91">
                  <c:v>4.24868771700647</c:v>
                </c:pt>
                <c:pt idx="92">
                  <c:v>4.28738200726693</c:v>
                </c:pt>
                <c:pt idx="93">
                  <c:v>4.32110887751776</c:v>
                </c:pt>
                <c:pt idx="94">
                  <c:v>4.3498465151282</c:v>
                </c:pt>
                <c:pt idx="95">
                  <c:v>4.37358557795076</c:v>
                </c:pt>
                <c:pt idx="96">
                  <c:v>4.39232921767168</c:v>
                </c:pt>
                <c:pt idx="97">
                  <c:v>4.40609307193343</c:v>
                </c:pt>
                <c:pt idx="98">
                  <c:v>4.41490522524867</c:v>
                </c:pt>
                <c:pt idx="99">
                  <c:v>4.41880613880364</c:v>
                </c:pt>
                <c:pt idx="100">
                  <c:v>4.41784854932628</c:v>
                </c:pt>
                <c:pt idx="101">
                  <c:v>4.41209733727181</c:v>
                </c:pt>
                <c:pt idx="102">
                  <c:v>4.40162936465547</c:v>
                </c:pt>
                <c:pt idx="103">
                  <c:v>4.38653328293741</c:v>
                </c:pt>
                <c:pt idx="104">
                  <c:v>4.36690931144031</c:v>
                </c:pt>
                <c:pt idx="105">
                  <c:v>4.34286898685318</c:v>
                </c:pt>
                <c:pt idx="106">
                  <c:v>4.3145348844478</c:v>
                </c:pt>
                <c:pt idx="107">
                  <c:v>4.28204031170431</c:v>
                </c:pt>
                <c:pt idx="108">
                  <c:v>4.24552897511197</c:v>
                </c:pt>
                <c:pt idx="109">
                  <c:v>4.20515462097779</c:v>
                </c:pt>
                <c:pt idx="110">
                  <c:v>4.16108065114078</c:v>
                </c:pt>
                <c:pt idx="111">
                  <c:v>4.11347971455252</c:v>
                </c:pt>
                <c:pt idx="112">
                  <c:v>4.06253327574464</c:v>
                </c:pt>
                <c:pt idx="113">
                  <c:v>4.00843116126202</c:v>
                </c:pt>
                <c:pt idx="114">
                  <c:v>3.95137108519528</c:v>
                </c:pt>
                <c:pt idx="115">
                  <c:v>3.89155815499852</c:v>
                </c:pt>
                <c:pt idx="116">
                  <c:v>3.82920435882751</c:v>
                </c:pt>
                <c:pt idx="117">
                  <c:v>3.76452803567972</c:v>
                </c:pt>
                <c:pt idx="118">
                  <c:v>3.69775332966047</c:v>
                </c:pt>
                <c:pt idx="119">
                  <c:v>3.62910962973948</c:v>
                </c:pt>
                <c:pt idx="120">
                  <c:v>3.55883099639785</c:v>
                </c:pt>
                <c:pt idx="121">
                  <c:v>3.48715557659878</c:v>
                </c:pt>
                <c:pt idx="122">
                  <c:v>3.41432500854419</c:v>
                </c:pt>
                <c:pt idx="123">
                  <c:v>3.34058381770503</c:v>
                </c:pt>
                <c:pt idx="124">
                  <c:v>3.26617880563499</c:v>
                </c:pt>
                <c:pt idx="125">
                  <c:v>3.19135843309511</c:v>
                </c:pt>
                <c:pt idx="126">
                  <c:v>3.1163721990313</c:v>
                </c:pt>
                <c:pt idx="127">
                  <c:v>3.04147001695689</c:v>
                </c:pt>
                <c:pt idx="128">
                  <c:v>2.96690159029901</c:v>
                </c:pt>
                <c:pt idx="129">
                  <c:v>2.89291578827009</c:v>
                </c:pt>
                <c:pt idx="130">
                  <c:v>2.81976002382437</c:v>
                </c:pt>
                <c:pt idx="131">
                  <c:v>2.74767963525444</c:v>
                </c:pt>
                <c:pt idx="132">
                  <c:v>2.67691727297324</c:v>
                </c:pt>
                <c:pt idx="133">
                  <c:v>2.6077122930144</c:v>
                </c:pt>
                <c:pt idx="134">
                  <c:v>2.5403001587668</c:v>
                </c:pt>
                <c:pt idx="135">
                  <c:v>2.47491185243876</c:v>
                </c:pt>
                <c:pt idx="136">
                  <c:v>2.41177329772278</c:v>
                </c:pt>
                <c:pt idx="137">
                  <c:v>2.35110479510398</c:v>
                </c:pt>
                <c:pt idx="138">
                  <c:v>2.2931204712236</c:v>
                </c:pt>
                <c:pt idx="139">
                  <c:v>2.23802774367395</c:v>
                </c:pt>
                <c:pt idx="140">
                  <c:v>2.18602680256242</c:v>
                </c:pt>
                <c:pt idx="141">
                  <c:v>2.13731011014047</c:v>
                </c:pt>
                <c:pt idx="142">
                  <c:v>2.09206191974825</c:v>
                </c:pt>
                <c:pt idx="143">
                  <c:v>2.05045781527718</c:v>
                </c:pt>
                <c:pt idx="144">
                  <c:v>2.01266427230169</c:v>
                </c:pt>
                <c:pt idx="145">
                  <c:v>1.97883824197699</c:v>
                </c:pt>
                <c:pt idx="146">
                  <c:v>1.94912675874287</c:v>
                </c:pt>
                <c:pt idx="147">
                  <c:v>1.92366657281424</c:v>
                </c:pt>
                <c:pt idx="148">
                  <c:v>1.90258380837675</c:v>
                </c:pt>
                <c:pt idx="149">
                  <c:v>1.88599364834206</c:v>
                </c:pt>
                <c:pt idx="150">
                  <c:v>1.87400004645052</c:v>
                </c:pt>
                <c:pt idx="151">
                  <c:v>1.86669546744097</c:v>
                </c:pt>
                <c:pt idx="152">
                  <c:v>1.86416065593703</c:v>
                </c:pt>
                <c:pt idx="153">
                  <c:v>1.8664644346276</c:v>
                </c:pt>
                <c:pt idx="154">
                  <c:v>1.873663532246</c:v>
                </c:pt>
                <c:pt idx="155">
                  <c:v>1.88580244177765</c:v>
                </c:pt>
                <c:pt idx="156">
                  <c:v>1.90291330925079</c:v>
                </c:pt>
                <c:pt idx="157">
                  <c:v>1.92501585338816</c:v>
                </c:pt>
                <c:pt idx="158">
                  <c:v>1.95211731632046</c:v>
                </c:pt>
                <c:pt idx="159">
                  <c:v>1.98421244548476</c:v>
                </c:pt>
                <c:pt idx="160">
                  <c:v>2.02128350675324</c:v>
                </c:pt>
                <c:pt idx="161">
                  <c:v>2.0633003287592</c:v>
                </c:pt>
                <c:pt idx="162">
                  <c:v>2.11022037830983</c:v>
                </c:pt>
                <c:pt idx="163">
                  <c:v>2.16198886669698</c:v>
                </c:pt>
                <c:pt idx="164">
                  <c:v>2.21853888664045</c:v>
                </c:pt>
                <c:pt idx="165">
                  <c:v>2.27979157952132</c:v>
                </c:pt>
                <c:pt idx="166">
                  <c:v>2.34565633248741</c:v>
                </c:pt>
                <c:pt idx="167">
                  <c:v>2.41603100493827</c:v>
                </c:pt>
                <c:pt idx="168">
                  <c:v>2.49080218382344</c:v>
                </c:pt>
                <c:pt idx="169">
                  <c:v>2.56984546711603</c:v>
                </c:pt>
                <c:pt idx="170">
                  <c:v>2.65302577475302</c:v>
                </c:pt>
                <c:pt idx="171">
                  <c:v>2.74019768626503</c:v>
                </c:pt>
                <c:pt idx="172">
                  <c:v>2.83120580425177</c:v>
                </c:pt>
                <c:pt idx="173">
                  <c:v>2.92588514279466</c:v>
                </c:pt>
                <c:pt idx="174">
                  <c:v>3.02406153983563</c:v>
                </c:pt>
                <c:pt idx="175">
                  <c:v>3.12555209249162</c:v>
                </c:pt>
                <c:pt idx="176">
                  <c:v>3.23016561421648</c:v>
                </c:pt>
                <c:pt idx="177">
                  <c:v>3.33770311266782</c:v>
                </c:pt>
                <c:pt idx="178">
                  <c:v>3.44795828708423</c:v>
                </c:pt>
                <c:pt idx="179">
                  <c:v>3.56071804392969</c:v>
                </c:pt>
                <c:pt idx="180">
                  <c:v>3.67576302951649</c:v>
                </c:pt>
                <c:pt idx="181">
                  <c:v>3.79286817827518</c:v>
                </c:pt>
                <c:pt idx="182">
                  <c:v>3.9118032753013</c:v>
                </c:pt>
                <c:pt idx="183">
                  <c:v>4.03233353177274</c:v>
                </c:pt>
                <c:pt idx="184">
                  <c:v>4.1542201717995</c:v>
                </c:pt>
                <c:pt idx="185">
                  <c:v>4.27722102923913</c:v>
                </c:pt>
                <c:pt idx="186">
                  <c:v>4.40109115298588</c:v>
                </c:pt>
                <c:pt idx="187">
                  <c:v>4.52558341922093</c:v>
                </c:pt>
                <c:pt idx="188">
                  <c:v>4.65044914909328</c:v>
                </c:pt>
                <c:pt idx="189">
                  <c:v>4.77543873028732</c:v>
                </c:pt>
                <c:pt idx="190">
                  <c:v>4.90030224092362</c:v>
                </c:pt>
                <c:pt idx="191">
                  <c:v>5.02479007423351</c:v>
                </c:pt>
                <c:pt idx="192">
                  <c:v>5.14865356244596</c:v>
                </c:pt>
                <c:pt idx="193">
                  <c:v>5.27164559832757</c:v>
                </c:pt>
                <c:pt idx="194">
                  <c:v>5.39352125282188</c:v>
                </c:pt>
                <c:pt idx="195">
                  <c:v>5.51403838724455</c:v>
                </c:pt>
                <c:pt idx="196">
                  <c:v>5.63295825850386</c:v>
                </c:pt>
                <c:pt idx="197">
                  <c:v>5.75004611583419</c:v>
                </c:pt>
                <c:pt idx="198">
                  <c:v>5.86507178755064</c:v>
                </c:pt>
                <c:pt idx="199">
                  <c:v>5.97781025635839</c:v>
                </c:pt>
                <c:pt idx="200">
                  <c:v>6.08804222177874</c:v>
                </c:pt>
                <c:pt idx="201">
                  <c:v>6.19555464828607</c:v>
                </c:pt>
                <c:pt idx="202">
                  <c:v>6.30014129778576</c:v>
                </c:pt>
                <c:pt idx="203">
                  <c:v>6.401603245102</c:v>
                </c:pt>
                <c:pt idx="204">
                  <c:v>6.49974937518708</c:v>
                </c:pt>
                <c:pt idx="205">
                  <c:v>6.59439686080959</c:v>
                </c:pt>
                <c:pt idx="206">
                  <c:v>6.68537161952717</c:v>
                </c:pt>
                <c:pt idx="207">
                  <c:v>6.772508748802</c:v>
                </c:pt>
                <c:pt idx="208">
                  <c:v>6.85565293817131</c:v>
                </c:pt>
                <c:pt idx="209">
                  <c:v>6.93465885744257</c:v>
                </c:pt>
                <c:pt idx="210">
                  <c:v>7.00939151994334</c:v>
                </c:pt>
                <c:pt idx="211">
                  <c:v>7.07972661991765</c:v>
                </c:pt>
                <c:pt idx="212">
                  <c:v>7.14555084322561</c:v>
                </c:pt>
                <c:pt idx="213">
                  <c:v>7.20676215056982</c:v>
                </c:pt>
                <c:pt idx="214">
                  <c:v>7.26327003254038</c:v>
                </c:pt>
                <c:pt idx="215">
                  <c:v>7.31499573584136</c:v>
                </c:pt>
                <c:pt idx="216">
                  <c:v>7.36187246013298</c:v>
                </c:pt>
                <c:pt idx="217">
                  <c:v>7.4038455249977</c:v>
                </c:pt>
                <c:pt idx="218">
                  <c:v>7.44087250661276</c:v>
                </c:pt>
                <c:pt idx="219">
                  <c:v>7.47292334378763</c:v>
                </c:pt>
                <c:pt idx="220">
                  <c:v>7.49998041310141</c:v>
                </c:pt>
                <c:pt idx="221">
                  <c:v>7.52203857295209</c:v>
                </c:pt>
                <c:pt idx="222">
                  <c:v>7.53910517640798</c:v>
                </c:pt>
                <c:pt idx="223">
                  <c:v>7.5512000528288</c:v>
                </c:pt>
                <c:pt idx="224">
                  <c:v>7.55835545830263</c:v>
                </c:pt>
                <c:pt idx="225">
                  <c:v>7.56061599502252</c:v>
                </c:pt>
                <c:pt idx="226">
                  <c:v>7.55803849980418</c:v>
                </c:pt>
                <c:pt idx="227">
                  <c:v>7.55069190202357</c:v>
                </c:pt>
                <c:pt idx="228">
                  <c:v>7.53865705132935</c:v>
                </c:pt>
                <c:pt idx="229">
                  <c:v>7.5220265155609</c:v>
                </c:pt>
                <c:pt idx="230">
                  <c:v>7.50090434937686</c:v>
                </c:pt>
                <c:pt idx="231">
                  <c:v>7.47540583417273</c:v>
                </c:pt>
                <c:pt idx="232">
                  <c:v>7.44565718993742</c:v>
                </c:pt>
                <c:pt idx="233">
                  <c:v>7.41179525976895</c:v>
                </c:pt>
                <c:pt idx="234">
                  <c:v>7.37396716783807</c:v>
                </c:pt>
                <c:pt idx="235">
                  <c:v>7.33232995165434</c:v>
                </c:pt>
                <c:pt idx="236">
                  <c:v>7.28705016955425</c:v>
                </c:pt>
                <c:pt idx="237">
                  <c:v>7.23830348439203</c:v>
                </c:pt>
                <c:pt idx="238">
                  <c:v>7.18627422447407</c:v>
                </c:pt>
                <c:pt idx="239">
                  <c:v>7.13115492283409</c:v>
                </c:pt>
                <c:pt idx="240">
                  <c:v>7.07314583600087</c:v>
                </c:pt>
                <c:pt idx="241">
                  <c:v>7.0124544434612</c:v>
                </c:pt>
                <c:pt idx="242">
                  <c:v>6.9492949290692</c:v>
                </c:pt>
                <c:pt idx="243">
                  <c:v>6.88388764569828</c:v>
                </c:pt>
                <c:pt idx="244">
                  <c:v>6.81645856447366</c:v>
                </c:pt>
                <c:pt idx="245">
                  <c:v>6.74723870996225</c:v>
                </c:pt>
                <c:pt idx="246">
                  <c:v>6.6764635827316</c:v>
                </c:pt>
                <c:pt idx="247">
                  <c:v>6.60437257072106</c:v>
                </c:pt>
                <c:pt idx="248">
                  <c:v>6.53120835089662</c:v>
                </c:pt>
                <c:pt idx="249">
                  <c:v>6.45721628268492</c:v>
                </c:pt>
                <c:pt idx="250">
                  <c:v>6.3826437947024</c:v>
                </c:pt>
                <c:pt idx="251">
                  <c:v>6.30773976631268</c:v>
                </c:pt>
                <c:pt idx="252">
                  <c:v>6.23275390555773</c:v>
                </c:pt>
                <c:pt idx="253">
                  <c:v>6.15793612501778</c:v>
                </c:pt>
                <c:pt idx="254">
                  <c:v>6.08353591716012</c:v>
                </c:pt>
                <c:pt idx="255">
                  <c:v>6.00980173073773</c:v>
                </c:pt>
                <c:pt idx="256">
                  <c:v>5.93698034979692</c:v>
                </c:pt>
                <c:pt idx="257">
                  <c:v>5.86531627684565</c:v>
                </c:pt>
                <c:pt idx="258">
                  <c:v>5.79505112172461</c:v>
                </c:pt>
                <c:pt idx="259">
                  <c:v>5.72642299770849</c:v>
                </c:pt>
                <c:pt idx="260">
                  <c:v>5.65966592634672</c:v>
                </c:pt>
                <c:pt idx="261">
                  <c:v>5.59500925253156</c:v>
                </c:pt>
                <c:pt idx="262">
                  <c:v>5.53267707125525</c:v>
                </c:pt>
                <c:pt idx="263">
                  <c:v>5.47288766748927</c:v>
                </c:pt>
                <c:pt idx="264">
                  <c:v>5.41585297058555</c:v>
                </c:pt>
                <c:pt idx="265">
                  <c:v>5.36177802456352</c:v>
                </c:pt>
                <c:pt idx="266">
                  <c:v>5.3108604756068</c:v>
                </c:pt>
                <c:pt idx="267">
                  <c:v>5.26329007805067</c:v>
                </c:pt>
                <c:pt idx="268">
                  <c:v>5.2192482200951</c:v>
                </c:pt>
                <c:pt idx="269">
                  <c:v>5.17890747042868</c:v>
                </c:pt>
                <c:pt idx="270">
                  <c:v>5.14243114689676</c:v>
                </c:pt>
                <c:pt idx="271">
                  <c:v>5.10997290829192</c:v>
                </c:pt>
                <c:pt idx="272">
                  <c:v>5.08167637028701</c:v>
                </c:pt>
                <c:pt idx="273">
                  <c:v>5.05767474647073</c:v>
                </c:pt>
                <c:pt idx="274">
                  <c:v>5.03809051538308</c:v>
                </c:pt>
                <c:pt idx="275">
                  <c:v>5.02303511438275</c:v>
                </c:pt>
                <c:pt idx="276">
                  <c:v>5.01260866111179</c:v>
                </c:pt>
                <c:pt idx="277">
                  <c:v>5.00689970325365</c:v>
                </c:pt>
                <c:pt idx="278">
                  <c:v>5.00598499721005</c:v>
                </c:pt>
                <c:pt idx="279">
                  <c:v>5.00992931624998</c:v>
                </c:pt>
                <c:pt idx="280">
                  <c:v>5.01878528861026</c:v>
                </c:pt>
                <c:pt idx="281">
                  <c:v>5.03259326595234</c:v>
                </c:pt>
                <c:pt idx="282">
                  <c:v>5.05138122250416</c:v>
                </c:pt>
                <c:pt idx="283">
                  <c:v>5.07516468513919</c:v>
                </c:pt>
                <c:pt idx="284">
                  <c:v>5.10394669456728</c:v>
                </c:pt>
                <c:pt idx="285">
                  <c:v>5.13771779773447</c:v>
                </c:pt>
                <c:pt idx="286">
                  <c:v>5.17645607145077</c:v>
                </c:pt>
                <c:pt idx="287">
                  <c:v>5.22012717718664</c:v>
                </c:pt>
                <c:pt idx="288">
                  <c:v>5.26868444690145</c:v>
                </c:pt>
                <c:pt idx="289">
                  <c:v>5.3220689996893</c:v>
                </c:pt>
                <c:pt idx="290">
                  <c:v>5.38020988895063</c:v>
                </c:pt>
                <c:pt idx="291">
                  <c:v>5.44302427972172</c:v>
                </c:pt>
                <c:pt idx="292">
                  <c:v>5.51041765571899</c:v>
                </c:pt>
                <c:pt idx="293">
                  <c:v>5.5822840555805</c:v>
                </c:pt>
                <c:pt idx="294">
                  <c:v>5.65850633771413</c:v>
                </c:pt>
                <c:pt idx="295">
                  <c:v>5.73895647309061</c:v>
                </c:pt>
                <c:pt idx="296">
                  <c:v>5.82349586524937</c:v>
                </c:pt>
                <c:pt idx="297">
                  <c:v>5.91197569671752</c:v>
                </c:pt>
                <c:pt idx="298">
                  <c:v>6.00423730097605</c:v>
                </c:pt>
                <c:pt idx="299">
                  <c:v>6.10011255904348</c:v>
                </c:pt>
                <c:pt idx="300">
                  <c:v>6.19942431968577</c:v>
                </c:pt>
                <c:pt idx="301">
                  <c:v>6.30198684220212</c:v>
                </c:pt>
                <c:pt idx="302">
                  <c:v>6.40760626068002</c:v>
                </c:pt>
                <c:pt idx="303">
                  <c:v>6.51608106855907</c:v>
                </c:pt>
                <c:pt idx="304">
                  <c:v>6.6272026222924</c:v>
                </c:pt>
                <c:pt idx="305">
                  <c:v>6.74075566284692</c:v>
                </c:pt>
                <c:pt idx="306">
                  <c:v>6.85651885373878</c:v>
                </c:pt>
                <c:pt idx="307">
                  <c:v>6.97426533425929</c:v>
                </c:pt>
                <c:pt idx="308">
                  <c:v>7.0937632865086</c:v>
                </c:pt>
                <c:pt idx="309">
                  <c:v>7.21477651481965</c:v>
                </c:pt>
                <c:pt idx="310">
                  <c:v>7.33706503612441</c:v>
                </c:pt>
                <c:pt idx="311">
                  <c:v>7.46038567978648</c:v>
                </c:pt>
                <c:pt idx="312">
                  <c:v>7.58449269540111</c:v>
                </c:pt>
                <c:pt idx="313">
                  <c:v>7.70913836704321</c:v>
                </c:pt>
                <c:pt idx="314">
                  <c:v>7.83407363242813</c:v>
                </c:pt>
                <c:pt idx="315">
                  <c:v>7.95904870543768</c:v>
                </c:pt>
                <c:pt idx="316">
                  <c:v>8.08381370045536</c:v>
                </c:pt>
                <c:pt idx="317">
                  <c:v>8.20811925695023</c:v>
                </c:pt>
                <c:pt idx="318">
                  <c:v>8.33171716274838</c:v>
                </c:pt>
                <c:pt idx="319">
                  <c:v>8.45436097443411</c:v>
                </c:pt>
                <c:pt idx="320">
                  <c:v>8.57580663333013</c:v>
                </c:pt>
                <c:pt idx="321">
                  <c:v>8.69581307551712</c:v>
                </c:pt>
                <c:pt idx="322">
                  <c:v>8.81414283436802</c:v>
                </c:pt>
                <c:pt idx="323">
                  <c:v>8.93056263409088</c:v>
                </c:pt>
                <c:pt idx="324">
                  <c:v>9.04484397279693</c:v>
                </c:pt>
                <c:pt idx="325">
                  <c:v>9.15676369363622</c:v>
                </c:pt>
                <c:pt idx="326">
                  <c:v>9.26610454257356</c:v>
                </c:pt>
                <c:pt idx="327">
                  <c:v>9.37265571141048</c:v>
                </c:pt>
                <c:pt idx="328">
                  <c:v>9.47621336469589</c:v>
                </c:pt>
                <c:pt idx="329">
                  <c:v>9.57658114920865</c:v>
                </c:pt>
                <c:pt idx="330">
                  <c:v>9.67357068473825</c:v>
                </c:pt>
                <c:pt idx="331">
                  <c:v>9.76700203493727</c:v>
                </c:pt>
                <c:pt idx="332">
                  <c:v>9.8567041570686</c:v>
                </c:pt>
                <c:pt idx="333">
                  <c:v>9.9425153295231</c:v>
                </c:pt>
                <c:pt idx="334">
                  <c:v>10.0242835560395</c:v>
                </c:pt>
                <c:pt idx="335">
                  <c:v>10.1018669456158</c:v>
                </c:pt>
                <c:pt idx="336">
                  <c:v>10.175134067163</c:v>
                </c:pt>
                <c:pt idx="337">
                  <c:v>10.2439642780143</c:v>
                </c:pt>
                <c:pt idx="338">
                  <c:v>10.3082480254687</c:v>
                </c:pt>
                <c:pt idx="339">
                  <c:v>10.3678871206164</c:v>
                </c:pt>
                <c:pt idx="340">
                  <c:v>10.4227949837591</c:v>
                </c:pt>
                <c:pt idx="341">
                  <c:v>10.4728968608147</c:v>
                </c:pt>
                <c:pt idx="342">
                  <c:v>10.5181300101633</c:v>
                </c:pt>
                <c:pt idx="343">
                  <c:v>10.5584438594688</c:v>
                </c:pt>
                <c:pt idx="344">
                  <c:v>10.5938001320832</c:v>
                </c:pt>
                <c:pt idx="345">
                  <c:v>10.6241729427184</c:v>
                </c:pt>
                <c:pt idx="346">
                  <c:v>10.649548862146</c:v>
                </c:pt>
                <c:pt idx="347">
                  <c:v>10.6699269507632</c:v>
                </c:pt>
                <c:pt idx="348">
                  <c:v>10.6853187609413</c:v>
                </c:pt>
                <c:pt idx="349">
                  <c:v>10.695748308151</c:v>
                </c:pt>
                <c:pt idx="350">
                  <c:v>10.7012520109363</c:v>
                </c:pt>
                <c:pt idx="351">
                  <c:v>10.7018785998867</c:v>
                </c:pt>
                <c:pt idx="352">
                  <c:v>10.6976889958362</c:v>
                </c:pt>
                <c:pt idx="353">
                  <c:v>10.6887561575936</c:v>
                </c:pt>
                <c:pt idx="354">
                  <c:v>10.6751648995824</c:v>
                </c:pt>
                <c:pt idx="355">
                  <c:v>10.6570116798497</c:v>
                </c:pt>
                <c:pt idx="356">
                  <c:v>10.6344043589712</c:v>
                </c:pt>
                <c:pt idx="357">
                  <c:v>10.6074619304555</c:v>
                </c:pt>
                <c:pt idx="358">
                  <c:v>10.576314223323</c:v>
                </c:pt>
                <c:pt idx="359">
                  <c:v>10.5411015776002</c:v>
                </c:pt>
                <c:pt idx="360">
                  <c:v>10.5019744935434</c:v>
                </c:pt>
                <c:pt idx="361">
                  <c:v>10.4590932554658</c:v>
                </c:pt>
                <c:pt idx="362">
                  <c:v>10.412627531111</c:v>
                </c:pt>
                <c:pt idx="363">
                  <c:v>10.3627559475711</c:v>
                </c:pt>
                <c:pt idx="364">
                  <c:v>10.3096656448126</c:v>
                </c:pt>
                <c:pt idx="365">
                  <c:v>10.2535518079237</c:v>
                </c:pt>
                <c:pt idx="366">
                  <c:v>10.1946171792535</c:v>
                </c:pt>
                <c:pt idx="367">
                  <c:v>10.1330715516612</c:v>
                </c:pt>
                <c:pt idx="368">
                  <c:v>10.0691312441438</c:v>
                </c:pt>
                <c:pt idx="369">
                  <c:v>10.0030185611508</c:v>
                </c:pt>
                <c:pt idx="370">
                  <c:v>9.93496123693923</c:v>
                </c:pt>
                <c:pt idx="371">
                  <c:v>9.86519186635619</c:v>
                </c:pt>
                <c:pt idx="372">
                  <c:v>9.79394732347324</c:v>
                </c:pt>
                <c:pt idx="373">
                  <c:v>9.72146816952441</c:v>
                </c:pt>
                <c:pt idx="374">
                  <c:v>9.6479980516284</c:v>
                </c:pt>
                <c:pt idx="375">
                  <c:v>9.5737830937977</c:v>
                </c:pt>
                <c:pt idx="376">
                  <c:v>9.49907128175674</c:v>
                </c:pt>
                <c:pt idx="377">
                  <c:v>9.42411184310671</c:v>
                </c:pt>
                <c:pt idx="378">
                  <c:v>9.34915462438638</c:v>
                </c:pt>
                <c:pt idx="379">
                  <c:v>9.27444946658582</c:v>
                </c:pt>
                <c:pt idx="380">
                  <c:v>9.2002455806741</c:v>
                </c:pt>
                <c:pt idx="381">
                  <c:v>9.1267909247016</c:v>
                </c:pt>
                <c:pt idx="382">
                  <c:v>9.05433158403408</c:v>
                </c:pt>
                <c:pt idx="383">
                  <c:v>8.98311115626736</c:v>
                </c:pt>
                <c:pt idx="384">
                  <c:v>8.91337014236021</c:v>
                </c:pt>
                <c:pt idx="385">
                  <c:v>8.84534534550724</c:v>
                </c:pt>
                <c:pt idx="386">
                  <c:v>8.77926927925421</c:v>
                </c:pt>
                <c:pt idx="387">
                  <c:v>8.71536958633526</c:v>
                </c:pt>
                <c:pt idx="388">
                  <c:v>8.65386846968461</c:v>
                </c:pt>
                <c:pt idx="389">
                  <c:v>8.59498213704497</c:v>
                </c:pt>
                <c:pt idx="390">
                  <c:v>8.5389202605608</c:v>
                </c:pt>
                <c:pt idx="391">
                  <c:v>8.48588545270709</c:v>
                </c:pt>
                <c:pt idx="392">
                  <c:v>8.43607275986373</c:v>
                </c:pt>
                <c:pt idx="393">
                  <c:v>8.38966917480114</c:v>
                </c:pt>
                <c:pt idx="394">
                  <c:v>8.3468531692957</c:v>
                </c:pt>
                <c:pt idx="395">
                  <c:v>8.30779424804329</c:v>
                </c:pt>
                <c:pt idx="396">
                  <c:v>8.27265252498579</c:v>
                </c:pt>
                <c:pt idx="397">
                  <c:v>8.24157832310964</c:v>
                </c:pt>
                <c:pt idx="398">
                  <c:v>8.21471179871666</c:v>
                </c:pt>
                <c:pt idx="399">
                  <c:v>8.19218259110627</c:v>
                </c:pt>
                <c:pt idx="400">
                  <c:v>8.17410949854474</c:v>
                </c:pt>
              </c:numCache>
            </c:numRef>
          </c:xVal>
          <c:yVal>
            <c:numRef>
              <c:f>'関数のデモ(2)'!$E$3:$E$403</c:f>
              <c:numCache>
                <c:formatCode>General</c:formatCode>
                <c:ptCount val="401"/>
                <c:pt idx="0">
                  <c:v>-2</c:v>
                </c:pt>
                <c:pt idx="1">
                  <c:v>-1.99750052078993</c:v>
                </c:pt>
                <c:pt idx="2">
                  <c:v>-1.99000833055605</c:v>
                </c:pt>
                <c:pt idx="3">
                  <c:v>-1.97754215587208</c:v>
                </c:pt>
                <c:pt idx="4">
                  <c:v>-1.96013315568248</c:v>
                </c:pt>
                <c:pt idx="5">
                  <c:v>-1.93782484342129</c:v>
                </c:pt>
                <c:pt idx="6">
                  <c:v>-1.91067297825121</c:v>
                </c:pt>
                <c:pt idx="7">
                  <c:v>-1.87874542569476</c:v>
                </c:pt>
                <c:pt idx="8">
                  <c:v>-1.84212198800577</c:v>
                </c:pt>
                <c:pt idx="9">
                  <c:v>-1.80089420470535</c:v>
                </c:pt>
                <c:pt idx="10">
                  <c:v>-1.75516512378075</c:v>
                </c:pt>
                <c:pt idx="11">
                  <c:v>-1.70504904411901</c:v>
                </c:pt>
                <c:pt idx="12">
                  <c:v>-1.65067122981936</c:v>
                </c:pt>
                <c:pt idx="13">
                  <c:v>-1.59216759709811</c:v>
                </c:pt>
                <c:pt idx="14">
                  <c:v>-1.52968437456898</c:v>
                </c:pt>
                <c:pt idx="15">
                  <c:v>-1.46337773774764</c:v>
                </c:pt>
                <c:pt idx="16">
                  <c:v>-1.39341341869433</c:v>
                </c:pt>
                <c:pt idx="17">
                  <c:v>-1.31996629176996</c:v>
                </c:pt>
                <c:pt idx="18">
                  <c:v>-1.24321993654133</c:v>
                </c:pt>
                <c:pt idx="19">
                  <c:v>-1.16336617892777</c:v>
                </c:pt>
                <c:pt idx="20">
                  <c:v>-1.08060461173628</c:v>
                </c:pt>
                <c:pt idx="21">
                  <c:v>-0.995142095783454</c:v>
                </c:pt>
                <c:pt idx="22">
                  <c:v>-0.907192242851155</c:v>
                </c:pt>
                <c:pt idx="23">
                  <c:v>-0.816974881768315</c:v>
                </c:pt>
                <c:pt idx="24">
                  <c:v>-0.724715508953347</c:v>
                </c:pt>
                <c:pt idx="25">
                  <c:v>-0.630644724790537</c:v>
                </c:pt>
                <c:pt idx="26">
                  <c:v>-0.534997657249175</c:v>
                </c:pt>
                <c:pt idx="27">
                  <c:v>-0.438013374186083</c:v>
                </c:pt>
                <c:pt idx="28">
                  <c:v>-0.339934285800482</c:v>
                </c:pt>
                <c:pt idx="29">
                  <c:v>-0.241005538734733</c:v>
                </c:pt>
                <c:pt idx="30">
                  <c:v>-0.141474403335406</c:v>
                </c:pt>
                <c:pt idx="31">
                  <c:v>-0.0415896556061849</c:v>
                </c:pt>
                <c:pt idx="32">
                  <c:v>0.0583990446025776</c:v>
                </c:pt>
                <c:pt idx="33">
                  <c:v>0.158241777613468</c:v>
                </c:pt>
                <c:pt idx="34">
                  <c:v>0.257688988591049</c:v>
                </c:pt>
                <c:pt idx="35">
                  <c:v>0.356492111298984</c:v>
                </c:pt>
                <c:pt idx="36">
                  <c:v>0.454404189386174</c:v>
                </c:pt>
                <c:pt idx="37">
                  <c:v>0.551180493649026</c:v>
                </c:pt>
                <c:pt idx="38">
                  <c:v>0.646579133727007</c:v>
                </c:pt>
                <c:pt idx="39">
                  <c:v>0.740361662702574</c:v>
                </c:pt>
                <c:pt idx="40">
                  <c:v>0.832293673094285</c:v>
                </c:pt>
                <c:pt idx="41">
                  <c:v>0.922145382753426</c:v>
                </c:pt>
                <c:pt idx="42">
                  <c:v>1.00969220919972</c:v>
                </c:pt>
                <c:pt idx="43">
                  <c:v>1.09471533096054</c:v>
                </c:pt>
                <c:pt idx="44">
                  <c:v>1.17700223451069</c:v>
                </c:pt>
                <c:pt idx="45">
                  <c:v>1.25634724544548</c:v>
                </c:pt>
                <c:pt idx="46">
                  <c:v>1.33255204255965</c:v>
                </c:pt>
                <c:pt idx="47">
                  <c:v>1.40542615354711</c:v>
                </c:pt>
                <c:pt idx="48">
                  <c:v>1.47478743108249</c:v>
                </c:pt>
                <c:pt idx="49">
                  <c:v>1.54046250809461</c:v>
                </c:pt>
                <c:pt idx="50">
                  <c:v>1.60228723109387</c:v>
                </c:pt>
                <c:pt idx="51">
                  <c:v>1.66010707047044</c:v>
                </c:pt>
                <c:pt idx="52">
                  <c:v>1.71377750673789</c:v>
                </c:pt>
                <c:pt idx="53">
                  <c:v>1.76316439175657</c:v>
                </c:pt>
                <c:pt idx="54">
                  <c:v>1.80814428403412</c:v>
                </c:pt>
                <c:pt idx="55">
                  <c:v>1.84860475726493</c:v>
                </c:pt>
                <c:pt idx="56">
                  <c:v>1.88444468133732</c:v>
                </c:pt>
                <c:pt idx="57">
                  <c:v>1.91557447510618</c:v>
                </c:pt>
                <c:pt idx="58">
                  <c:v>1.94191633029918</c:v>
                </c:pt>
                <c:pt idx="59">
                  <c:v>1.96340440599691</c:v>
                </c:pt>
                <c:pt idx="60">
                  <c:v>1.97998499320089</c:v>
                </c:pt>
                <c:pt idx="61">
                  <c:v>1.99161664907812</c:v>
                </c:pt>
                <c:pt idx="62">
                  <c:v>1.99827030054656</c:v>
                </c:pt>
                <c:pt idx="63">
                  <c:v>1.99992931694268</c:v>
                </c:pt>
                <c:pt idx="64">
                  <c:v>1.99658955158951</c:v>
                </c:pt>
                <c:pt idx="65">
                  <c:v>1.98825935216109</c:v>
                </c:pt>
                <c:pt idx="66">
                  <c:v>1.97495953981773</c:v>
                </c:pt>
                <c:pt idx="67">
                  <c:v>1.95672335716387</c:v>
                </c:pt>
                <c:pt idx="68">
                  <c:v>1.93359638515892</c:v>
                </c:pt>
                <c:pt idx="69">
                  <c:v>1.90563642918861</c:v>
                </c:pt>
                <c:pt idx="70">
                  <c:v>1.87291337458159</c:v>
                </c:pt>
                <c:pt idx="71">
                  <c:v>1.83550901193255</c:v>
                </c:pt>
                <c:pt idx="72">
                  <c:v>1.79351683266829</c:v>
                </c:pt>
                <c:pt idx="73">
                  <c:v>1.74704179536788</c:v>
                </c:pt>
                <c:pt idx="74">
                  <c:v>1.69620006342082</c:v>
                </c:pt>
                <c:pt idx="75">
                  <c:v>1.64111871467912</c:v>
                </c:pt>
                <c:pt idx="76">
                  <c:v>1.58193542382883</c:v>
                </c:pt>
                <c:pt idx="77">
                  <c:v>1.51879811827502</c:v>
                </c:pt>
                <c:pt idx="78">
                  <c:v>1.45186460840028</c:v>
                </c:pt>
                <c:pt idx="79">
                  <c:v>1.38130219312102</c:v>
                </c:pt>
                <c:pt idx="80">
                  <c:v>1.30728724172722</c:v>
                </c:pt>
                <c:pt idx="81">
                  <c:v>1.23000475305115</c:v>
                </c:pt>
                <c:pt idx="82">
                  <c:v>1.14964789306654</c:v>
                </c:pt>
                <c:pt idx="83">
                  <c:v>1.06641751207431</c:v>
                </c:pt>
                <c:pt idx="84">
                  <c:v>0.980521642681399</c:v>
                </c:pt>
                <c:pt idx="85">
                  <c:v>0.892174979827586</c:v>
                </c:pt>
                <c:pt idx="86">
                  <c:v>0.801598344159951</c:v>
                </c:pt>
                <c:pt idx="87">
                  <c:v>0.709018130096264</c:v>
                </c:pt>
                <c:pt idx="88">
                  <c:v>0.614665739956839</c:v>
                </c:pt>
                <c:pt idx="89">
                  <c:v>0.518777005579252</c:v>
                </c:pt>
                <c:pt idx="90">
                  <c:v>0.421591598861559</c:v>
                </c:pt>
                <c:pt idx="91">
                  <c:v>0.323352432707373</c:v>
                </c:pt>
                <c:pt idx="92">
                  <c:v>0.22430505387011</c:v>
                </c:pt>
                <c:pt idx="93">
                  <c:v>0.124697029213983</c:v>
                </c:pt>
                <c:pt idx="94">
                  <c:v>0.0247773269257811</c:v>
                </c:pt>
                <c:pt idx="95">
                  <c:v>-0.0752043057759531</c:v>
                </c:pt>
                <c:pt idx="96">
                  <c:v>-0.174997966878893</c:v>
                </c:pt>
                <c:pt idx="97">
                  <c:v>-0.274354224201815</c:v>
                </c:pt>
                <c:pt idx="98">
                  <c:v>-0.373024738845152</c:v>
                </c:pt>
                <c:pt idx="99">
                  <c:v>-0.470762885908902</c:v>
                </c:pt>
                <c:pt idx="100">
                  <c:v>-0.567324370926453</c:v>
                </c:pt>
                <c:pt idx="101">
                  <c:v>-0.662467840473507</c:v>
                </c:pt>
                <c:pt idx="102">
                  <c:v>-0.755955485425961</c:v>
                </c:pt>
                <c:pt idx="103">
                  <c:v>-0.847553635358856</c:v>
                </c:pt>
                <c:pt idx="104">
                  <c:v>-0.937033342600754</c:v>
                </c:pt>
                <c:pt idx="105">
                  <c:v>-1.02417095448368</c:v>
                </c:pt>
                <c:pt idx="106">
                  <c:v>-1.10874867235832</c:v>
                </c:pt>
                <c:pt idx="107">
                  <c:v>-1.19055509597721</c:v>
                </c:pt>
                <c:pt idx="108">
                  <c:v>-1.26938575188527</c:v>
                </c:pt>
                <c:pt idx="109">
                  <c:v>-1.34504360449693</c:v>
                </c:pt>
                <c:pt idx="110">
                  <c:v>-1.41733954858252</c:v>
                </c:pt>
                <c:pt idx="111">
                  <c:v>-1.48609288193282</c:v>
                </c:pt>
                <c:pt idx="112">
                  <c:v>-1.5511317570205</c:v>
                </c:pt>
                <c:pt idx="113">
                  <c:v>-1.61229361052943</c:v>
                </c:pt>
                <c:pt idx="114">
                  <c:v>-1.66942556967832</c:v>
                </c:pt>
                <c:pt idx="115">
                  <c:v>-1.72238483432304</c:v>
                </c:pt>
                <c:pt idx="116">
                  <c:v>-1.77103903388264</c:v>
                </c:pt>
                <c:pt idx="117">
                  <c:v>-1.81526655819683</c:v>
                </c:pt>
                <c:pt idx="118">
                  <c:v>-1.85495686148807</c:v>
                </c:pt>
                <c:pt idx="119">
                  <c:v>-1.89001073866846</c:v>
                </c:pt>
                <c:pt idx="120">
                  <c:v>-1.92034057330073</c:v>
                </c:pt>
                <c:pt idx="121">
                  <c:v>-1.94587055659379</c:v>
                </c:pt>
                <c:pt idx="122">
                  <c:v>-1.96653687688517</c:v>
                </c:pt>
                <c:pt idx="123">
                  <c:v>-1.98228787913694</c:v>
                </c:pt>
                <c:pt idx="124">
                  <c:v>-1.99308419404644</c:v>
                </c:pt>
                <c:pt idx="125">
                  <c:v>-1.998898836449</c:v>
                </c:pt>
                <c:pt idx="126">
                  <c:v>-1.99971727276683</c:v>
                </c:pt>
                <c:pt idx="127">
                  <c:v>-1.99553745733537</c:v>
                </c:pt>
                <c:pt idx="128">
                  <c:v>-1.98636983751639</c:v>
                </c:pt>
                <c:pt idx="129">
                  <c:v>-1.97223732758503</c:v>
                </c:pt>
                <c:pt idx="130">
                  <c:v>-1.95317525145605</c:v>
                </c:pt>
                <c:pt idx="131">
                  <c:v>-1.92923125439244</c:v>
                </c:pt>
                <c:pt idx="132">
                  <c:v>-1.90046518391706</c:v>
                </c:pt>
                <c:pt idx="133">
                  <c:v>-1.86694894022502</c:v>
                </c:pt>
                <c:pt idx="134">
                  <c:v>-1.82876629647064</c:v>
                </c:pt>
                <c:pt idx="135">
                  <c:v>-1.78601268937815</c:v>
                </c:pt>
                <c:pt idx="136">
                  <c:v>-1.73879498069965</c:v>
                </c:pt>
                <c:pt idx="137">
                  <c:v>-1.68723119011632</c:v>
                </c:pt>
                <c:pt idx="138">
                  <c:v>-1.63145020025071</c:v>
                </c:pt>
                <c:pt idx="139">
                  <c:v>-1.57159143452732</c:v>
                </c:pt>
                <c:pt idx="140">
                  <c:v>-1.50780450868661</c:v>
                </c:pt>
                <c:pt idx="141">
                  <c:v>-1.44024885682359</c:v>
                </c:pt>
                <c:pt idx="142">
                  <c:v>-1.36909333288561</c:v>
                </c:pt>
                <c:pt idx="143">
                  <c:v>-1.29451578862545</c:v>
                </c:pt>
                <c:pt idx="144">
                  <c:v>-1.21670262906451</c:v>
                </c:pt>
                <c:pt idx="145">
                  <c:v>-1.13584834657739</c:v>
                </c:pt>
                <c:pt idx="146">
                  <c:v>-1.05215503476221</c:v>
                </c:pt>
                <c:pt idx="147">
                  <c:v>-0.965831883311876</c:v>
                </c:pt>
                <c:pt idx="148">
                  <c:v>-0.877094655148781</c:v>
                </c:pt>
                <c:pt idx="149">
                  <c:v>-0.786165147129881</c:v>
                </c:pt>
                <c:pt idx="150">
                  <c:v>-0.693270635670052</c:v>
                </c:pt>
                <c:pt idx="151">
                  <c:v>-0.598643308669414</c:v>
                </c:pt>
                <c:pt idx="152">
                  <c:v>-0.502519685164511</c:v>
                </c:pt>
                <c:pt idx="153">
                  <c:v>-0.405140024153889</c:v>
                </c:pt>
                <c:pt idx="154">
                  <c:v>-0.306747724075729</c:v>
                </c:pt>
                <c:pt idx="155">
                  <c:v>-0.207588714438506</c:v>
                </c:pt>
                <c:pt idx="156">
                  <c:v>-0.1079108411253</c:v>
                </c:pt>
                <c:pt idx="157">
                  <c:v>-0.00796324690815948</c:v>
                </c:pt>
                <c:pt idx="158">
                  <c:v>0.0920042512790739</c:v>
                </c:pt>
                <c:pt idx="159">
                  <c:v>0.191741786752996</c:v>
                </c:pt>
                <c:pt idx="160">
                  <c:v>0.291000067617227</c:v>
                </c:pt>
                <c:pt idx="161">
                  <c:v>0.389530999862323</c:v>
                </c:pt>
                <c:pt idx="162">
                  <c:v>0.487088307471582</c:v>
                </c:pt>
                <c:pt idx="163">
                  <c:v>0.583428147982853</c:v>
                </c:pt>
                <c:pt idx="164">
                  <c:v>0.678309721967669</c:v>
                </c:pt>
                <c:pt idx="165">
                  <c:v>0.771495874904444</c:v>
                </c:pt>
                <c:pt idx="166">
                  <c:v>0.862753689941242</c:v>
                </c:pt>
                <c:pt idx="167">
                  <c:v>0.951855070066619</c:v>
                </c:pt>
                <c:pt idx="168">
                  <c:v>1.03857730823337</c:v>
                </c:pt>
                <c:pt idx="169">
                  <c:v>1.12270364401014</c:v>
                </c:pt>
                <c:pt idx="170">
                  <c:v>1.20402380536965</c:v>
                </c:pt>
                <c:pt idx="171">
                  <c:v>1.2823345342592</c:v>
                </c:pt>
                <c:pt idx="172">
                  <c:v>1.35744009464003</c:v>
                </c:pt>
                <c:pt idx="173">
                  <c:v>1.42915276172538</c:v>
                </c:pt>
                <c:pt idx="174">
                  <c:v>1.4972932911948</c:v>
                </c:pt>
                <c:pt idx="175">
                  <c:v>1.5616913672115</c:v>
                </c:pt>
                <c:pt idx="176">
                  <c:v>1.62218602812331</c:v>
                </c:pt>
                <c:pt idx="177">
                  <c:v>1.67862606878297</c:v>
                </c:pt>
                <c:pt idx="178">
                  <c:v>1.73087041848222</c:v>
                </c:pt>
                <c:pt idx="179">
                  <c:v>1.77878849355516</c:v>
                </c:pt>
                <c:pt idx="180">
                  <c:v>1.82226052376935</c:v>
                </c:pt>
                <c:pt idx="181">
                  <c:v>1.86117785168906</c:v>
                </c:pt>
                <c:pt idx="182">
                  <c:v>1.89544320426222</c:v>
                </c:pt>
                <c:pt idx="183">
                  <c:v>1.92497093595247</c:v>
                </c:pt>
                <c:pt idx="184">
                  <c:v>1.94968724280833</c:v>
                </c:pt>
                <c:pt idx="185">
                  <c:v>1.96953034693465</c:v>
                </c:pt>
                <c:pt idx="186">
                  <c:v>1.98445065090521</c:v>
                </c:pt>
                <c:pt idx="187">
                  <c:v>1.99441086173042</c:v>
                </c:pt>
                <c:pt idx="188">
                  <c:v>1.99938608407041</c:v>
                </c:pt>
                <c:pt idx="189">
                  <c:v>1.99936388246037</c:v>
                </c:pt>
                <c:pt idx="190">
                  <c:v>1.99434431239276</c:v>
                </c:pt>
                <c:pt idx="191">
                  <c:v>1.9843399201786</c:v>
                </c:pt>
                <c:pt idx="192">
                  <c:v>1.96937571158825</c:v>
                </c:pt>
                <c:pt idx="193">
                  <c:v>1.94948908934998</c:v>
                </c:pt>
                <c:pt idx="194">
                  <c:v>1.92472975966262</c:v>
                </c:pt>
                <c:pt idx="195">
                  <c:v>1.89515960795599</c:v>
                </c:pt>
                <c:pt idx="196">
                  <c:v>1.86085254420951</c:v>
                </c:pt>
                <c:pt idx="197">
                  <c:v>1.82189431821578</c:v>
                </c:pt>
                <c:pt idx="198">
                  <c:v>1.77838230525072</c:v>
                </c:pt>
                <c:pt idx="199">
                  <c:v>1.73042526268614</c:v>
                </c:pt>
                <c:pt idx="200">
                  <c:v>1.6781430581529</c:v>
                </c:pt>
                <c:pt idx="201">
                  <c:v>1.62166636993429</c:v>
                </c:pt>
                <c:pt idx="202">
                  <c:v>1.56113636033837</c:v>
                </c:pt>
                <c:pt idx="203">
                  <c:v>1.49670432286569</c:v>
                </c:pt>
                <c:pt idx="204">
                  <c:v>1.4285313040544</c:v>
                </c:pt>
                <c:pt idx="205">
                  <c:v>1.35678770094769</c:v>
                </c:pt>
                <c:pt idx="206">
                  <c:v>1.28165283518999</c:v>
                </c:pt>
                <c:pt idx="207">
                  <c:v>1.2033145048162</c:v>
                </c:pt>
                <c:pt idx="208">
                  <c:v>1.12196851485446</c:v>
                </c:pt>
                <c:pt idx="209">
                  <c:v>1.03781818791549</c:v>
                </c:pt>
                <c:pt idx="210">
                  <c:v>0.951073855991985</c:v>
                </c:pt>
                <c:pt idx="211">
                  <c:v>0.861952334738194</c:v>
                </c:pt>
                <c:pt idx="212">
                  <c:v>0.770676381543659</c:v>
                </c:pt>
                <c:pt idx="213">
                  <c:v>0.677474138755763</c:v>
                </c:pt>
                <c:pt idx="214">
                  <c:v>0.582578563442691</c:v>
                </c:pt>
                <c:pt idx="215">
                  <c:v>0.48622684512206</c:v>
                </c:pt>
                <c:pt idx="216">
                  <c:v>0.38865981291067</c:v>
                </c:pt>
                <c:pt idx="217">
                  <c:v>0.290121333577124</c:v>
                </c:pt>
                <c:pt idx="218">
                  <c:v>0.190857702001901</c:v>
                </c:pt>
                <c:pt idx="219">
                  <c:v>0.0911170255684474</c:v>
                </c:pt>
                <c:pt idx="220">
                  <c:v>-0.00885139597610157</c:v>
                </c:pt>
                <c:pt idx="221">
                  <c:v>-0.108797693640428</c:v>
                </c:pt>
                <c:pt idx="222">
                  <c:v>-0.208472053731394</c:v>
                </c:pt>
                <c:pt idx="223">
                  <c:v>-0.307625342258181</c:v>
                </c:pt>
                <c:pt idx="224">
                  <c:v>-0.406009727637501</c:v>
                </c:pt>
                <c:pt idx="225">
                  <c:v>-0.503379300143509</c:v>
                </c:pt>
                <c:pt idx="226">
                  <c:v>-0.59949068655403</c:v>
                </c:pt>
                <c:pt idx="227">
                  <c:v>-0.694103658456876</c:v>
                </c:pt>
                <c:pt idx="228">
                  <c:v>-0.786981732695782</c:v>
                </c:pt>
                <c:pt idx="229">
                  <c:v>-0.877892762455108</c:v>
                </c:pt>
                <c:pt idx="230">
                  <c:v>-0.966609517506012</c:v>
                </c:pt>
                <c:pt idx="231">
                  <c:v>-1.05291025216366</c:v>
                </c:pt>
                <c:pt idx="232">
                  <c:v>-1.13657925953595</c:v>
                </c:pt>
                <c:pt idx="233">
                  <c:v>-1.21740741067844</c:v>
                </c:pt>
                <c:pt idx="234">
                  <c:v>-1.29519267730775</c:v>
                </c:pt>
                <c:pt idx="235">
                  <c:v>-1.36974063676711</c:v>
                </c:pt>
                <c:pt idx="236">
                  <c:v>-1.44086495798168</c:v>
                </c:pt>
                <c:pt idx="237">
                  <c:v>-1.50838786718926</c:v>
                </c:pt>
                <c:pt idx="238">
                  <c:v>-1.57214059228208</c:v>
                </c:pt>
                <c:pt idx="239">
                  <c:v>-1.63196378464919</c:v>
                </c:pt>
                <c:pt idx="240">
                  <c:v>-1.68770791746498</c:v>
                </c:pt>
                <c:pt idx="241">
                  <c:v>-1.73923365942841</c:v>
                </c:pt>
                <c:pt idx="242">
                  <c:v>-1.78641222301865</c:v>
                </c:pt>
                <c:pt idx="243">
                  <c:v>-1.82912568639684</c:v>
                </c:pt>
                <c:pt idx="244">
                  <c:v>-1.86726728814927</c:v>
                </c:pt>
                <c:pt idx="245">
                  <c:v>-1.90074169413535</c:v>
                </c:pt>
                <c:pt idx="246">
                  <c:v>-1.92946523577322</c:v>
                </c:pt>
                <c:pt idx="247">
                  <c:v>-1.95336611916773</c:v>
                </c:pt>
                <c:pt idx="248">
                  <c:v>-1.97238460455773</c:v>
                </c:pt>
                <c:pt idx="249">
                  <c:v>-1.98647315563438</c:v>
                </c:pt>
                <c:pt idx="250">
                  <c:v>-1.99559655835716</c:v>
                </c:pt>
                <c:pt idx="251">
                  <c:v>-1.99973200897065</c:v>
                </c:pt>
                <c:pt idx="252">
                  <c:v>-1.99886917100201</c:v>
                </c:pt>
                <c:pt idx="253">
                  <c:v>-1.9930102010968</c:v>
                </c:pt>
                <c:pt idx="254">
                  <c:v>-1.98216974362851</c:v>
                </c:pt>
                <c:pt idx="255">
                  <c:v>-1.96637489409518</c:v>
                </c:pt>
                <c:pt idx="256">
                  <c:v>-1.94566513139487</c:v>
                </c:pt>
                <c:pt idx="257">
                  <c:v>-1.92009221914888</c:v>
                </c:pt>
                <c:pt idx="258">
                  <c:v>-1.88972007631972</c:v>
                </c:pt>
                <c:pt idx="259">
                  <c:v>-1.85462461744695</c:v>
                </c:pt>
                <c:pt idx="260">
                  <c:v>-1.81489356290039</c:v>
                </c:pt>
                <c:pt idx="261">
                  <c:v>-1.77062621962488</c:v>
                </c:pt>
                <c:pt idx="262">
                  <c:v>-1.72193323292461</c:v>
                </c:pt>
                <c:pt idx="263">
                  <c:v>-1.66893630990753</c:v>
                </c:pt>
                <c:pt idx="264">
                  <c:v>-1.6117679152809</c:v>
                </c:pt>
                <c:pt idx="265">
                  <c:v>-1.55057094025858</c:v>
                </c:pt>
                <c:pt idx="266">
                  <c:v>-1.48549834540734</c:v>
                </c:pt>
                <c:pt idx="267">
                  <c:v>-1.41671277832517</c:v>
                </c:pt>
                <c:pt idx="268">
                  <c:v>-1.34438616710694</c:v>
                </c:pt>
                <c:pt idx="269">
                  <c:v>-1.26869929061372</c:v>
                </c:pt>
                <c:pt idx="270">
                  <c:v>-1.18984132661978</c:v>
                </c:pt>
                <c:pt idx="271">
                  <c:v>-1.10800937896668</c:v>
                </c:pt>
                <c:pt idx="272">
                  <c:v>-1.0234079849063</c:v>
                </c:pt>
                <c:pt idx="273">
                  <c:v>-0.93624860386422</c:v>
                </c:pt>
                <c:pt idx="274">
                  <c:v>-0.846749088901331</c:v>
                </c:pt>
                <c:pt idx="275">
                  <c:v>-0.755133142194587</c:v>
                </c:pt>
                <c:pt idx="276">
                  <c:v>-0.661629755898094</c:v>
                </c:pt>
                <c:pt idx="277">
                  <c:v>-0.566472639781975</c:v>
                </c:pt>
                <c:pt idx="278">
                  <c:v>-0.469899637079646</c:v>
                </c:pt>
                <c:pt idx="279">
                  <c:v>-0.372152130003622</c:v>
                </c:pt>
                <c:pt idx="280">
                  <c:v>-0.273474436415667</c:v>
                </c:pt>
                <c:pt idx="281">
                  <c:v>-0.174113199159407</c:v>
                </c:pt>
                <c:pt idx="282">
                  <c:v>-0.0743167695816528</c:v>
                </c:pt>
                <c:pt idx="283">
                  <c:v>0.0256654132166335</c:v>
                </c:pt>
                <c:pt idx="284">
                  <c:v>0.125583445848164</c:v>
                </c:pt>
                <c:pt idx="285">
                  <c:v>0.225187585267671</c:v>
                </c:pt>
                <c:pt idx="286">
                  <c:v>0.324228872999437</c:v>
                </c:pt>
                <c:pt idx="287">
                  <c:v>0.422459757403833</c:v>
                </c:pt>
                <c:pt idx="288">
                  <c:v>0.519634712427512</c:v>
                </c:pt>
                <c:pt idx="289">
                  <c:v>0.615510851290645</c:v>
                </c:pt>
                <c:pt idx="290">
                  <c:v>0.70984853357741</c:v>
                </c:pt>
                <c:pt idx="291">
                  <c:v>0.802411964212201</c:v>
                </c:pt>
                <c:pt idx="292">
                  <c:v>0.892969782824531</c:v>
                </c:pt>
                <c:pt idx="293">
                  <c:v>0.981295642029476</c:v>
                </c:pt>
                <c:pt idx="294">
                  <c:v>1.06716877317824</c:v>
                </c:pt>
                <c:pt idx="295">
                  <c:v>1.15037453816481</c:v>
                </c:pt>
                <c:pt idx="296">
                  <c:v>1.23070496590944</c:v>
                </c:pt>
                <c:pt idx="297">
                  <c:v>1.30795927217806</c:v>
                </c:pt>
                <c:pt idx="298">
                  <c:v>1.38194436143825</c:v>
                </c:pt>
                <c:pt idx="299">
                  <c:v>1.45247530949756</c:v>
                </c:pt>
                <c:pt idx="300">
                  <c:v>1.51937582571764</c:v>
                </c:pt>
                <c:pt idx="301">
                  <c:v>1.58247869364907</c:v>
                </c:pt>
                <c:pt idx="302">
                  <c:v>1.64162618898534</c:v>
                </c:pt>
                <c:pt idx="303">
                  <c:v>1.69667047379154</c:v>
                </c:pt>
                <c:pt idx="304">
                  <c:v>1.74747396602216</c:v>
                </c:pt>
                <c:pt idx="305">
                  <c:v>1.79390968340458</c:v>
                </c:pt>
                <c:pt idx="306">
                  <c:v>1.83586156082859</c:v>
                </c:pt>
                <c:pt idx="307">
                  <c:v>1.87322474044874</c:v>
                </c:pt>
                <c:pt idx="308">
                  <c:v>1.90590583377436</c:v>
                </c:pt>
                <c:pt idx="309">
                  <c:v>1.93382315509211</c:v>
                </c:pt>
                <c:pt idx="310">
                  <c:v>1.95690692563777</c:v>
                </c:pt>
                <c:pt idx="311">
                  <c:v>1.97509944800675</c:v>
                </c:pt>
                <c:pt idx="312">
                  <c:v>1.98835525036763</c:v>
                </c:pt>
                <c:pt idx="313">
                  <c:v>1.99664120011798</c:v>
                </c:pt>
                <c:pt idx="314">
                  <c:v>1.99993658669868</c:v>
                </c:pt>
                <c:pt idx="315">
                  <c:v>1.99823317335947</c:v>
                </c:pt>
                <c:pt idx="316">
                  <c:v>1.99153521774658</c:v>
                </c:pt>
                <c:pt idx="317">
                  <c:v>1.97985946126081</c:v>
                </c:pt>
                <c:pt idx="318">
                  <c:v>1.96323508721277</c:v>
                </c:pt>
                <c:pt idx="319">
                  <c:v>1.94170364787976</c:v>
                </c:pt>
                <c:pt idx="320">
                  <c:v>1.91531896064677</c:v>
                </c:pt>
                <c:pt idx="321">
                  <c:v>1.88414697349099</c:v>
                </c:pt>
                <c:pt idx="322">
                  <c:v>1.84826560014626</c:v>
                </c:pt>
                <c:pt idx="323">
                  <c:v>1.80776452535928</c:v>
                </c:pt>
                <c:pt idx="324">
                  <c:v>1.76274498072447</c:v>
                </c:pt>
                <c:pt idx="325">
                  <c:v>1.71331949165768</c:v>
                </c:pt>
                <c:pt idx="326">
                  <c:v>1.6596115961413</c:v>
                </c:pt>
                <c:pt idx="327">
                  <c:v>1.60175553594357</c:v>
                </c:pt>
                <c:pt idx="328">
                  <c:v>1.53989592108414</c:v>
                </c:pt>
                <c:pt idx="329">
                  <c:v>1.4741873683843</c:v>
                </c:pt>
                <c:pt idx="330">
                  <c:v>1.40479411500543</c:v>
                </c:pt>
                <c:pt idx="331">
                  <c:v>1.33188960794168</c:v>
                </c:pt>
                <c:pt idx="332">
                  <c:v>1.25565607049277</c:v>
                </c:pt>
                <c:pt idx="333">
                  <c:v>1.17628404680068</c:v>
                </c:pt>
                <c:pt idx="334">
                  <c:v>1.09397192558847</c:v>
                </c:pt>
                <c:pt idx="335">
                  <c:v>1.00892544429186</c:v>
                </c:pt>
                <c:pt idx="336">
                  <c:v>0.921357174822725</c:v>
                </c:pt>
                <c:pt idx="337">
                  <c:v>0.831485992250078</c:v>
                </c:pt>
                <c:pt idx="338">
                  <c:v>0.739536527726346</c:v>
                </c:pt>
                <c:pt idx="339">
                  <c:v>0.64573860702647</c:v>
                </c:pt>
                <c:pt idx="340">
                  <c:v>0.550326676103194</c:v>
                </c:pt>
                <c:pt idx="341">
                  <c:v>0.453539215094252</c:v>
                </c:pt>
                <c:pt idx="342">
                  <c:v>0.355618142246231</c:v>
                </c:pt>
                <c:pt idx="343">
                  <c:v>0.25680820924495</c:v>
                </c:pt>
                <c:pt idx="344">
                  <c:v>0.15735638946368</c:v>
                </c:pt>
                <c:pt idx="345">
                  <c:v>0.0575112606583743</c:v>
                </c:pt>
                <c:pt idx="346">
                  <c:v>-0.042477616347292</c:v>
                </c:pt>
                <c:pt idx="347">
                  <c:v>-0.142360321434005</c:v>
                </c:pt>
                <c:pt idx="348">
                  <c:v>-0.241887199856948</c:v>
                </c:pt>
                <c:pt idx="349">
                  <c:v>-0.340809486252675</c:v>
                </c:pt>
                <c:pt idx="350">
                  <c:v>-0.438879926422919</c:v>
                </c:pt>
                <c:pt idx="351">
                  <c:v>-0.535853395341353</c:v>
                </c:pt>
                <c:pt idx="352">
                  <c:v>-0.631487509838487</c:v>
                </c:pt>
                <c:pt idx="353">
                  <c:v>-0.725543234433355</c:v>
                </c:pt>
                <c:pt idx="354">
                  <c:v>-0.81778547879776</c:v>
                </c:pt>
                <c:pt idx="355">
                  <c:v>-0.907983685359614</c:v>
                </c:pt>
                <c:pt idx="356">
                  <c:v>-0.995912405576831</c:v>
                </c:pt>
                <c:pt idx="357">
                  <c:v>-1.08135186344126</c:v>
                </c:pt>
                <c:pt idx="358">
                  <c:v>-1.16408850480424</c:v>
                </c:pt>
                <c:pt idx="359">
                  <c:v>-1.2439155311508</c:v>
                </c:pt>
                <c:pt idx="360">
                  <c:v>-1.32063341648816</c:v>
                </c:pt>
                <c:pt idx="361">
                  <c:v>-1.39405040605689</c:v>
                </c:pt>
                <c:pt idx="362">
                  <c:v>-1.46398299561789</c:v>
                </c:pt>
                <c:pt idx="363">
                  <c:v>-1.53025639011745</c:v>
                </c:pt>
                <c:pt idx="364">
                  <c:v>-1.59270494058385</c:v>
                </c:pt>
                <c:pt idx="365">
                  <c:v>-1.65117255816348</c:v>
                </c:pt>
                <c:pt idx="366">
                  <c:v>-1.70551310426175</c:v>
                </c:pt>
                <c:pt idx="367">
                  <c:v>-1.75559075581341</c:v>
                </c:pt>
                <c:pt idx="368">
                  <c:v>-1.80128034476954</c:v>
                </c:pt>
                <c:pt idx="369">
                  <c:v>-1.84246767095241</c:v>
                </c:pt>
                <c:pt idx="370">
                  <c:v>-1.87904978749651</c:v>
                </c:pt>
                <c:pt idx="371">
                  <c:v>-1.91093525816209</c:v>
                </c:pt>
                <c:pt idx="372">
                  <c:v>-1.9380443858781</c:v>
                </c:pt>
                <c:pt idx="373">
                  <c:v>-1.96030941194342</c:v>
                </c:pt>
                <c:pt idx="374">
                  <c:v>-1.97767468538829</c:v>
                </c:pt>
                <c:pt idx="375">
                  <c:v>-1.99009680207276</c:v>
                </c:pt>
                <c:pt idx="376">
                  <c:v>-1.99754471317442</c:v>
                </c:pt>
                <c:pt idx="377">
                  <c:v>-1.99999980279432</c:v>
                </c:pt>
                <c:pt idx="378">
                  <c:v>-1.997455934487</c:v>
                </c:pt>
                <c:pt idx="379">
                  <c:v>-1.98991946659841</c:v>
                </c:pt>
                <c:pt idx="380">
                  <c:v>-1.97740923637334</c:v>
                </c:pt>
                <c:pt idx="381">
                  <c:v>-1.95995651287216</c:v>
                </c:pt>
                <c:pt idx="382">
                  <c:v>-1.93760491881442</c:v>
                </c:pt>
                <c:pt idx="383">
                  <c:v>-1.91041032154478</c:v>
                </c:pt>
                <c:pt idx="384">
                  <c:v>-1.87844069339374</c:v>
                </c:pt>
                <c:pt idx="385">
                  <c:v>-1.84177594178222</c:v>
                </c:pt>
                <c:pt idx="386">
                  <c:v>-1.80050770949461</c:v>
                </c:pt>
                <c:pt idx="387">
                  <c:v>-1.75473914561955</c:v>
                </c:pt>
                <c:pt idx="388">
                  <c:v>-1.70458464773093</c:v>
                </c:pt>
                <c:pt idx="389">
                  <c:v>-1.6501695759535</c:v>
                </c:pt>
                <c:pt idx="390">
                  <c:v>-1.59162993962789</c:v>
                </c:pt>
                <c:pt idx="391">
                  <c:v>-1.52911205735806</c:v>
                </c:pt>
                <c:pt idx="392">
                  <c:v>-1.46277219129099</c:v>
                </c:pt>
                <c:pt idx="393">
                  <c:v>-1.39277615654274</c:v>
                </c:pt>
                <c:pt idx="394">
                  <c:v>-1.31929890674692</c:v>
                </c:pt>
                <c:pt idx="395">
                  <c:v>-1.24252409676183</c:v>
                </c:pt>
                <c:pt idx="396">
                  <c:v>-1.16264362362887</c:v>
                </c:pt>
                <c:pt idx="397">
                  <c:v>-1.07985714692994</c:v>
                </c:pt>
                <c:pt idx="398">
                  <c:v>-0.994371589742411</c:v>
                </c:pt>
                <c:pt idx="399">
                  <c:v>-0.906400621439237</c:v>
                </c:pt>
                <c:pt idx="400">
                  <c:v>-0.816164123626784</c:v>
                </c:pt>
              </c:numCache>
            </c:numRef>
          </c:yVal>
          <c:smooth val="1"/>
        </c:ser>
        <c:axId val="33209912"/>
        <c:axId val="15519819"/>
      </c:scatterChart>
      <c:valAx>
        <c:axId val="33209912"/>
        <c:scaling>
          <c:orientation val="minMax"/>
          <c:max val="12"/>
          <c:min val="-2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</a:p>
        </c:txPr>
        <c:crossAx val="15519819"/>
        <c:crosses val="autoZero"/>
        <c:crossBetween val="midCat"/>
        <c:majorUnit val="2"/>
      </c:valAx>
      <c:valAx>
        <c:axId val="15519819"/>
        <c:scaling>
          <c:orientation val="minMax"/>
          <c:max val="4"/>
          <c:min val="-4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</a:p>
        </c:txPr>
        <c:crossAx val="33209912"/>
        <c:crosses val="autoZero"/>
        <c:crossBetween val="midCat"/>
      </c:valAx>
      <c:spPr>
        <a:noFill/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b="0" lang="en-US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(4) 対数螺旋
（オウムガイの螺旋）</a:t>
            </a:r>
          </a:p>
        </c:rich>
      </c:tx>
      <c:layout>
        <c:manualLayout>
          <c:xMode val="edge"/>
          <c:yMode val="edge"/>
          <c:x val="0.363981402410096"/>
          <c:y val="0.0383202099737533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38580510484866"/>
          <c:y val="0.23254593175853"/>
          <c:w val="0.874940696460765"/>
          <c:h val="0.68740157480315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0080"/>
            </a:solidFill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'関数のデモ(2)'!$H$3:$H$403</c:f>
              <c:numCache>
                <c:formatCode>General</c:formatCode>
                <c:ptCount val="401"/>
                <c:pt idx="0">
                  <c:v>1</c:v>
                </c:pt>
                <c:pt idx="1">
                  <c:v>1.00375651690853</c:v>
                </c:pt>
                <c:pt idx="2">
                  <c:v>1.00500412338851</c:v>
                </c:pt>
                <c:pt idx="3">
                  <c:v>1.00371443912704</c:v>
                </c:pt>
                <c:pt idx="4">
                  <c:v>0.999865236029071</c:v>
                </c:pt>
                <c:pt idx="5">
                  <c:v>0.993440556443866</c:v>
                </c:pt>
                <c:pt idx="6">
                  <c:v>0.984430816670715</c:v>
                </c:pt>
                <c:pt idx="7">
                  <c:v>0.972832895333315</c:v>
                </c:pt>
                <c:pt idx="8">
                  <c:v>0.958650206246553</c:v>
                </c:pt>
                <c:pt idx="9">
                  <c:v>0.941892755434976</c:v>
                </c:pt>
                <c:pt idx="10">
                  <c:v>0.922577181998972</c:v>
                </c:pt>
                <c:pt idx="11">
                  <c:v>0.900726782562682</c:v>
                </c:pt>
                <c:pt idx="12">
                  <c:v>0.876371519076584</c:v>
                </c:pt>
                <c:pt idx="13">
                  <c:v>0.849548009787673</c:v>
                </c:pt>
                <c:pt idx="14">
                  <c:v>0.820299503230984</c:v>
                </c:pt>
                <c:pt idx="15">
                  <c:v>0.788675835137795</c:v>
                </c:pt>
                <c:pt idx="16">
                  <c:v>0.75473336819816</c:v>
                </c:pt>
                <c:pt idx="17">
                  <c:v>0.718534914658279</c:v>
                </c:pt>
                <c:pt idx="18">
                  <c:v>0.680149641776573</c:v>
                </c:pt>
                <c:pt idx="19">
                  <c:v>0.639652960206069</c:v>
                </c:pt>
                <c:pt idx="20">
                  <c:v>0.597126395414681</c:v>
                </c:pt>
                <c:pt idx="21">
                  <c:v>0.552657442299148</c:v>
                </c:pt>
                <c:pt idx="22">
                  <c:v>0.506339403192571</c:v>
                </c:pt>
                <c:pt idx="23">
                  <c:v>0.458271209509674</c:v>
                </c:pt>
                <c:pt idx="24">
                  <c:v>0.408557227317822</c:v>
                </c:pt>
                <c:pt idx="25">
                  <c:v>0.357307047165576</c:v>
                </c:pt>
                <c:pt idx="26">
                  <c:v>0.304635258543769</c:v>
                </c:pt>
                <c:pt idx="27">
                  <c:v>0.250661209396904</c:v>
                </c:pt>
                <c:pt idx="28">
                  <c:v>0.195508751144769</c:v>
                </c:pt>
                <c:pt idx="29">
                  <c:v>0.139305969715557</c:v>
                </c:pt>
                <c:pt idx="30">
                  <c:v>0.0821849031323134</c:v>
                </c:pt>
                <c:pt idx="31">
                  <c:v>0.0242812462340911</c:v>
                </c:pt>
                <c:pt idx="32">
                  <c:v>-0.0342659568483302</c:v>
                </c:pt>
                <c:pt idx="33">
                  <c:v>-0.093314631804991</c:v>
                </c:pt>
                <c:pt idx="34">
                  <c:v>-0.152720004154405</c:v>
                </c:pt>
                <c:pt idx="35">
                  <c:v>-0.212334939418533</c:v>
                </c:pt>
                <c:pt idx="36">
                  <c:v>-0.27201029270421</c:v>
                </c:pt>
                <c:pt idx="37">
                  <c:v>-0.331595266898597</c:v>
                </c:pt>
                <c:pt idx="38">
                  <c:v>-0.390937778656479</c:v>
                </c:pt>
                <c:pt idx="39">
                  <c:v>-0.449884831329121</c:v>
                </c:pt>
                <c:pt idx="40">
                  <c:v>-0.508282893958309</c:v>
                </c:pt>
                <c:pt idx="41">
                  <c:v>-0.565978285434947</c:v>
                </c:pt>
                <c:pt idx="42">
                  <c:v>-0.622817562899471</c:v>
                </c:pt>
                <c:pt idx="43">
                  <c:v>-0.678647913441284</c:v>
                </c:pt>
                <c:pt idx="44">
                  <c:v>-0.733317548136562</c:v>
                </c:pt>
                <c:pt idx="45">
                  <c:v>-0.786676097448224</c:v>
                </c:pt>
                <c:pt idx="46">
                  <c:v>-0.83857500699856</c:v>
                </c:pt>
                <c:pt idx="47">
                  <c:v>-0.888867932714138</c:v>
                </c:pt>
                <c:pt idx="48">
                  <c:v>-0.937411134334152</c:v>
                </c:pt>
                <c:pt idx="49">
                  <c:v>-0.984063866267367</c:v>
                </c:pt>
                <c:pt idx="50">
                  <c:v>-1.02868876477938</c:v>
                </c:pt>
                <c:pt idx="51">
                  <c:v>-1.07115223049092</c:v>
                </c:pt>
                <c:pt idx="52">
                  <c:v>-1.11132480516971</c:v>
                </c:pt>
                <c:pt idx="53">
                  <c:v>-1.14908154180247</c:v>
                </c:pt>
                <c:pt idx="54">
                  <c:v>-1.18430236694061</c:v>
                </c:pt>
                <c:pt idx="55">
                  <c:v>-1.21687243432275</c:v>
                </c:pt>
                <c:pt idx="56">
                  <c:v>-1.24668246878906</c:v>
                </c:pt>
                <c:pt idx="57">
                  <c:v>-1.27362909951746</c:v>
                </c:pt>
                <c:pt idx="58">
                  <c:v>-1.29761518162869</c:v>
                </c:pt>
                <c:pt idx="59">
                  <c:v>-1.31855010522761</c:v>
                </c:pt>
                <c:pt idx="60">
                  <c:v>-1.33635009097027</c:v>
                </c:pt>
                <c:pt idx="61">
                  <c:v>-1.35093847127143</c:v>
                </c:pt>
                <c:pt idx="62">
                  <c:v>-1.36224595629482</c:v>
                </c:pt>
                <c:pt idx="63">
                  <c:v>-1.37021088389829</c:v>
                </c:pt>
                <c:pt idx="64">
                  <c:v>-1.37477945273849</c:v>
                </c:pt>
                <c:pt idx="65">
                  <c:v>-1.37590593777439</c:v>
                </c:pt>
                <c:pt idx="66">
                  <c:v>-1.37355288744598</c:v>
                </c:pt>
                <c:pt idx="67">
                  <c:v>-1.36769130184373</c:v>
                </c:pt>
                <c:pt idx="68">
                  <c:v>-1.35830079122575</c:v>
                </c:pt>
                <c:pt idx="69">
                  <c:v>-1.34536971428289</c:v>
                </c:pt>
                <c:pt idx="70">
                  <c:v>-1.32889529559751</c:v>
                </c:pt>
                <c:pt idx="71">
                  <c:v>-1.30888372178876</c:v>
                </c:pt>
                <c:pt idx="72">
                  <c:v>-1.28535021588628</c:v>
                </c:pt>
                <c:pt idx="73">
                  <c:v>-1.25831908952479</c:v>
                </c:pt>
                <c:pt idx="74">
                  <c:v>-1.22782377260422</c:v>
                </c:pt>
                <c:pt idx="75">
                  <c:v>-1.19390682011369</c:v>
                </c:pt>
                <c:pt idx="76">
                  <c:v>-1.1566198958725</c:v>
                </c:pt>
                <c:pt idx="77">
                  <c:v>-1.11602373299741</c:v>
                </c:pt>
                <c:pt idx="78">
                  <c:v>-1.07218807096258</c:v>
                </c:pt>
                <c:pt idx="79">
                  <c:v>-1.02519156917661</c:v>
                </c:pt>
                <c:pt idx="80">
                  <c:v>-0.975121697060003</c:v>
                </c:pt>
                <c:pt idx="81">
                  <c:v>-0.922074600665647</c:v>
                </c:pt>
                <c:pt idx="82">
                  <c:v>-0.86615494594509</c:v>
                </c:pt>
                <c:pt idx="83">
                  <c:v>-0.807475738823471</c:v>
                </c:pt>
                <c:pt idx="84">
                  <c:v>-0.74615812230656</c:v>
                </c:pt>
                <c:pt idx="85">
                  <c:v>-0.682331150903822</c:v>
                </c:pt>
                <c:pt idx="86">
                  <c:v>-0.616131542711865</c:v>
                </c:pt>
                <c:pt idx="87">
                  <c:v>-0.547703409562741</c:v>
                </c:pt>
                <c:pt idx="88">
                  <c:v>-0.477197965701298</c:v>
                </c:pt>
                <c:pt idx="89">
                  <c:v>-0.404773215514926</c:v>
                </c:pt>
                <c:pt idx="90">
                  <c:v>-0.330593620897433</c:v>
                </c:pt>
                <c:pt idx="91">
                  <c:v>-0.254829748886325</c:v>
                </c:pt>
                <c:pt idx="92">
                  <c:v>-0.177657900269213</c:v>
                </c:pt>
                <c:pt idx="93">
                  <c:v>-0.0992597199103654</c:v>
                </c:pt>
                <c:pt idx="94">
                  <c:v>-0.019821789602349</c:v>
                </c:pt>
                <c:pt idx="95">
                  <c:v>0.0604647956998973</c:v>
                </c:pt>
                <c:pt idx="96">
                  <c:v>0.141404867354389</c:v>
                </c:pt>
                <c:pt idx="97">
                  <c:v>0.222799637259717</c:v>
                </c:pt>
                <c:pt idx="98">
                  <c:v>0.30444716583078</c:v>
                </c:pt>
                <c:pt idx="99">
                  <c:v>0.386142842673483</c:v>
                </c:pt>
                <c:pt idx="100">
                  <c:v>0.467679878866506</c:v>
                </c:pt>
                <c:pt idx="101">
                  <c:v>0.548849809717785</c:v>
                </c:pt>
                <c:pt idx="102">
                  <c:v>0.629443006825448</c:v>
                </c:pt>
                <c:pt idx="103">
                  <c:v>0.709249198237523</c:v>
                </c:pt>
                <c:pt idx="104">
                  <c:v>0.788057995472119</c:v>
                </c:pt>
                <c:pt idx="105">
                  <c:v>0.8656594261299</c:v>
                </c:pt>
                <c:pt idx="106">
                  <c:v>0.941844470803738</c:v>
                </c:pt>
                <c:pt idx="107">
                  <c:v>1.01640560296654</c:v>
                </c:pt>
                <c:pt idx="108">
                  <c:v>1.0891373304974</c:v>
                </c:pt>
                <c:pt idx="109">
                  <c:v>1.15983673748861</c:v>
                </c:pt>
                <c:pt idx="110">
                  <c:v>1.22830402496173</c:v>
                </c:pt>
                <c:pt idx="111">
                  <c:v>1.2943430491099</c:v>
                </c:pt>
                <c:pt idx="112">
                  <c:v>1.35776185567588</c:v>
                </c:pt>
                <c:pt idx="113">
                  <c:v>1.41837320907128</c:v>
                </c:pt>
                <c:pt idx="114">
                  <c:v>1.47599511484158</c:v>
                </c:pt>
                <c:pt idx="115">
                  <c:v>1.53045133408463</c:v>
                </c:pt>
                <c:pt idx="116">
                  <c:v>1.58157188843644</c:v>
                </c:pt>
                <c:pt idx="117">
                  <c:v>1.62919355424844</c:v>
                </c:pt>
                <c:pt idx="118">
                  <c:v>1.67316034459362</c:v>
                </c:pt>
                <c:pt idx="119">
                  <c:v>1.71332397775646</c:v>
                </c:pt>
                <c:pt idx="120">
                  <c:v>1.74954433088198</c:v>
                </c:pt>
                <c:pt idx="121">
                  <c:v>1.78168987748409</c:v>
                </c:pt>
                <c:pt idx="122">
                  <c:v>1.80963810754072</c:v>
                </c:pt>
                <c:pt idx="123">
                  <c:v>1.83327592893506</c:v>
                </c:pt>
                <c:pt idx="124">
                  <c:v>1.85250004903682</c:v>
                </c:pt>
                <c:pt idx="125">
                  <c:v>1.86721733525591</c:v>
                </c:pt>
                <c:pt idx="126">
                  <c:v>1.87734515344232</c:v>
                </c:pt>
                <c:pt idx="127">
                  <c:v>1.88281168305106</c:v>
                </c:pt>
                <c:pt idx="128">
                  <c:v>1.88355620803895</c:v>
                </c:pt>
                <c:pt idx="129">
                  <c:v>1.87952938251149</c:v>
                </c:pt>
                <c:pt idx="130">
                  <c:v>1.87069347019177</c:v>
                </c:pt>
                <c:pt idx="131">
                  <c:v>1.85702255684111</c:v>
                </c:pt>
                <c:pt idx="132">
                  <c:v>1.83850273482034</c:v>
                </c:pt>
                <c:pt idx="133">
                  <c:v>1.8151322590437</c:v>
                </c:pt>
                <c:pt idx="134">
                  <c:v>1.78692167364205</c:v>
                </c:pt>
                <c:pt idx="135">
                  <c:v>1.75389390871964</c:v>
                </c:pt>
                <c:pt idx="136">
                  <c:v>1.71608434665856</c:v>
                </c:pt>
                <c:pt idx="137">
                  <c:v>1.6735408574963</c:v>
                </c:pt>
                <c:pt idx="138">
                  <c:v>1.62632380297619</c:v>
                </c:pt>
                <c:pt idx="139">
                  <c:v>1.57450600894531</c:v>
                </c:pt>
                <c:pt idx="140">
                  <c:v>1.51817270585193</c:v>
                </c:pt>
                <c:pt idx="141">
                  <c:v>1.45742143717281</c:v>
                </c:pt>
                <c:pt idx="142">
                  <c:v>1.39236193568044</c:v>
                </c:pt>
                <c:pt idx="143">
                  <c:v>1.32311596754079</c:v>
                </c:pt>
                <c:pt idx="144">
                  <c:v>1.24981714431393</c:v>
                </c:pt>
                <c:pt idx="145">
                  <c:v>1.17261070301192</c:v>
                </c:pt>
                <c:pt idx="146">
                  <c:v>1.09165325445088</c:v>
                </c:pt>
                <c:pt idx="147">
                  <c:v>1.00711250021707</c:v>
                </c:pt>
                <c:pt idx="148">
                  <c:v>0.919166918649758</c:v>
                </c:pt>
                <c:pt idx="149">
                  <c:v>0.828005420326051</c:v>
                </c:pt>
                <c:pt idx="150">
                  <c:v>0.733826973615289</c:v>
                </c:pt>
                <c:pt idx="151">
                  <c:v>0.636840200952294</c:v>
                </c:pt>
                <c:pt idx="152">
                  <c:v>0.537262946559411</c:v>
                </c:pt>
                <c:pt idx="153">
                  <c:v>0.435321816427193</c:v>
                </c:pt>
                <c:pt idx="154">
                  <c:v>0.331251691442043</c:v>
                </c:pt>
                <c:pt idx="155">
                  <c:v>0.225295214626176</c:v>
                </c:pt>
                <c:pt idx="156">
                  <c:v>0.117702253530712</c:v>
                </c:pt>
                <c:pt idx="157">
                  <c:v>0.00872933889611058</c:v>
                </c:pt>
                <c:pt idx="158">
                  <c:v>-0.101360919234332</c:v>
                </c:pt>
                <c:pt idx="159">
                  <c:v>-0.212300436693149</c:v>
                </c:pt>
                <c:pt idx="160">
                  <c:v>-0.323816280338107</c:v>
                </c:pt>
                <c:pt idx="161">
                  <c:v>-0.435631311786953</c:v>
                </c:pt>
                <c:pt idx="162">
                  <c:v>-0.547464848291047</c:v>
                </c:pt>
                <c:pt idx="163">
                  <c:v>-0.659033339243452</c:v>
                </c:pt>
                <c:pt idx="164">
                  <c:v>-0.770051056762122</c:v>
                </c:pt>
                <c:pt idx="165">
                  <c:v>-0.880230798737676</c:v>
                </c:pt>
                <c:pt idx="166">
                  <c:v>-0.989284602687162</c:v>
                </c:pt>
                <c:pt idx="167">
                  <c:v>-1.09692446871138</c:v>
                </c:pt>
                <c:pt idx="168">
                  <c:v>-1.20286308981299</c:v>
                </c:pt>
                <c:pt idx="169">
                  <c:v>-1.30681458779639</c:v>
                </c:pt>
                <c:pt idx="170">
                  <c:v>-1.40849525293852</c:v>
                </c:pt>
                <c:pt idx="171">
                  <c:v>-1.50762428559177</c:v>
                </c:pt>
                <c:pt idx="172">
                  <c:v>-1.60392453785679</c:v>
                </c:pt>
                <c:pt idx="173">
                  <c:v>-1.69712325344439</c:v>
                </c:pt>
                <c:pt idx="174">
                  <c:v>-1.78695280383097</c:v>
                </c:pt>
                <c:pt idx="175">
                  <c:v>-1.87315141880268</c:v>
                </c:pt>
                <c:pt idx="176">
                  <c:v>-1.9554639094783</c:v>
                </c:pt>
                <c:pt idx="177">
                  <c:v>-2.03364238190094</c:v>
                </c:pt>
                <c:pt idx="178">
                  <c:v>-2.10744693929329</c:v>
                </c:pt>
                <c:pt idx="179">
                  <c:v>-2.17664637108065</c:v>
                </c:pt>
                <c:pt idx="180">
                  <c:v>-2.2410188268008</c:v>
                </c:pt>
                <c:pt idx="181">
                  <c:v>-2.30035247303885</c:v>
                </c:pt>
                <c:pt idx="182">
                  <c:v>-2.35444613154988</c:v>
                </c:pt>
                <c:pt idx="183">
                  <c:v>-2.40310989676116</c:v>
                </c:pt>
                <c:pt idx="184">
                  <c:v>-2.44616573088017</c:v>
                </c:pt>
                <c:pt idx="185">
                  <c:v>-2.48344803487333</c:v>
                </c:pt>
                <c:pt idx="186">
                  <c:v>-2.51480419362449</c:v>
                </c:pt>
                <c:pt idx="187">
                  <c:v>-2.54009509363029</c:v>
                </c:pt>
                <c:pt idx="188">
                  <c:v>-2.55919561164319</c:v>
                </c:pt>
                <c:pt idx="189">
                  <c:v>-2.57199507273017</c:v>
                </c:pt>
                <c:pt idx="190">
                  <c:v>-2.57839767627779</c:v>
                </c:pt>
                <c:pt idx="191">
                  <c:v>-2.5783228885405</c:v>
                </c:pt>
                <c:pt idx="192">
                  <c:v>-2.57170580040009</c:v>
                </c:pt>
                <c:pt idx="193">
                  <c:v>-2.55849744907884</c:v>
                </c:pt>
                <c:pt idx="194">
                  <c:v>-2.53866510262803</c:v>
                </c:pt>
                <c:pt idx="195">
                  <c:v>-2.51219250609578</c:v>
                </c:pt>
                <c:pt idx="196">
                  <c:v>-2.47908008836463</c:v>
                </c:pt>
                <c:pt idx="197">
                  <c:v>-2.43934512873869</c:v>
                </c:pt>
                <c:pt idx="198">
                  <c:v>-2.39302188245335</c:v>
                </c:pt>
                <c:pt idx="199">
                  <c:v>-2.34016166437605</c:v>
                </c:pt>
                <c:pt idx="200">
                  <c:v>-2.28083289026587</c:v>
                </c:pt>
                <c:pt idx="201">
                  <c:v>-2.21512107506036</c:v>
                </c:pt>
                <c:pt idx="202">
                  <c:v>-2.14312878776242</c:v>
                </c:pt>
                <c:pt idx="203">
                  <c:v>-2.06497556260522</c:v>
                </c:pt>
                <c:pt idx="204">
                  <c:v>-1.98079776628138</c:v>
                </c:pt>
                <c:pt idx="205">
                  <c:v>-1.89074842113144</c:v>
                </c:pt>
                <c:pt idx="206">
                  <c:v>-1.79499698429794</c:v>
                </c:pt>
                <c:pt idx="207">
                  <c:v>-1.69372908296249</c:v>
                </c:pt>
                <c:pt idx="208">
                  <c:v>-1.58714620589649</c:v>
                </c:pt>
                <c:pt idx="209">
                  <c:v>-1.47546535166892</c:v>
                </c:pt>
                <c:pt idx="210">
                  <c:v>-1.35891863396807</c:v>
                </c:pt>
                <c:pt idx="211">
                  <c:v>-1.23775284460768</c:v>
                </c:pt>
                <c:pt idx="212">
                  <c:v>-1.11222897490081</c:v>
                </c:pt>
                <c:pt idx="213">
                  <c:v>-0.982621696197471</c:v>
                </c:pt>
                <c:pt idx="214">
                  <c:v>-0.849218800493435</c:v>
                </c:pt>
                <c:pt idx="215">
                  <c:v>-0.712320602128268</c:v>
                </c:pt>
                <c:pt idx="216">
                  <c:v>-0.572239301699501</c:v>
                </c:pt>
                <c:pt idx="217">
                  <c:v>-0.429298313426971</c:v>
                </c:pt>
                <c:pt idx="218">
                  <c:v>-0.283831557306611</c:v>
                </c:pt>
                <c:pt idx="219">
                  <c:v>-0.136182717495757</c:v>
                </c:pt>
                <c:pt idx="220">
                  <c:v>0.0132955315279503</c:v>
                </c:pt>
                <c:pt idx="221">
                  <c:v>0.164242329394451</c:v>
                </c:pt>
                <c:pt idx="222">
                  <c:v>0.31628946312255</c:v>
                </c:pt>
                <c:pt idx="223">
                  <c:v>0.469062227430366</c:v>
                </c:pt>
                <c:pt idx="224">
                  <c:v>0.622180310163821</c:v>
                </c:pt>
                <c:pt idx="225">
                  <c:v>0.775258700849301</c:v>
                </c:pt>
                <c:pt idx="226">
                  <c:v>0.927908620297604</c:v>
                </c:pt>
                <c:pt idx="227">
                  <c:v>1.07973846911235</c:v>
                </c:pt>
                <c:pt idx="228">
                  <c:v>1.23035479288628</c:v>
                </c:pt>
                <c:pt idx="229">
                  <c:v>1.37936326180436</c:v>
                </c:pt>
                <c:pt idx="230">
                  <c:v>1.52636966231307</c:v>
                </c:pt>
                <c:pt idx="231">
                  <c:v>1.67098089846117</c:v>
                </c:pt>
                <c:pt idx="232">
                  <c:v>1.81280600046861</c:v>
                </c:pt>
                <c:pt idx="233">
                  <c:v>1.95145713803734</c:v>
                </c:pt>
                <c:pt idx="234">
                  <c:v>2.0865506358808</c:v>
                </c:pt>
                <c:pt idx="235">
                  <c:v>2.21770798891776</c:v>
                </c:pt>
                <c:pt idx="236">
                  <c:v>2.34455687455164</c:v>
                </c:pt>
                <c:pt idx="237">
                  <c:v>2.46673215943752</c:v>
                </c:pt>
                <c:pt idx="238">
                  <c:v>2.58387689812729</c:v>
                </c:pt>
                <c:pt idx="239">
                  <c:v>2.69564332097757</c:v>
                </c:pt>
                <c:pt idx="240">
                  <c:v>2.80169380870598</c:v>
                </c:pt>
                <c:pt idx="241">
                  <c:v>2.90170185098908</c:v>
                </c:pt>
                <c:pt idx="242">
                  <c:v>2.9953529865095</c:v>
                </c:pt>
                <c:pt idx="243">
                  <c:v>3.08234572188072</c:v>
                </c:pt>
                <c:pt idx="244">
                  <c:v>3.1623924269058</c:v>
                </c:pt>
                <c:pt idx="245">
                  <c:v>3.23522020366095</c:v>
                </c:pt>
                <c:pt idx="246">
                  <c:v>3.30057172693573</c:v>
                </c:pt>
                <c:pt idx="247">
                  <c:v>3.35820605360972</c:v>
                </c:pt>
                <c:pt idx="248">
                  <c:v>3.40789939860014</c:v>
                </c:pt>
                <c:pt idx="249">
                  <c:v>3.44944587507553</c:v>
                </c:pt>
                <c:pt idx="250">
                  <c:v>3.4826581966985</c:v>
                </c:pt>
                <c:pt idx="251">
                  <c:v>3.50736833973422</c:v>
                </c:pt>
                <c:pt idx="252">
                  <c:v>3.52342816294136</c:v>
                </c:pt>
                <c:pt idx="253">
                  <c:v>3.5307099832486</c:v>
                </c:pt>
                <c:pt idx="254">
                  <c:v>3.52910710531158</c:v>
                </c:pt>
                <c:pt idx="255">
                  <c:v>3.51853430314339</c:v>
                </c:pt>
                <c:pt idx="256">
                  <c:v>3.49892825211489</c:v>
                </c:pt>
                <c:pt idx="257">
                  <c:v>3.47024790973001</c:v>
                </c:pt>
                <c:pt idx="258">
                  <c:v>3.43247484369523</c:v>
                </c:pt>
                <c:pt idx="259">
                  <c:v>3.38561350592106</c:v>
                </c:pt>
                <c:pt idx="260">
                  <c:v>3.32969145121701</c:v>
                </c:pt>
                <c:pt idx="261">
                  <c:v>3.2647594995694</c:v>
                </c:pt>
                <c:pt idx="262">
                  <c:v>3.19089184102316</c:v>
                </c:pt>
                <c:pt idx="263">
                  <c:v>3.10818608232479</c:v>
                </c:pt>
                <c:pt idx="264">
                  <c:v>3.01676323462285</c:v>
                </c:pt>
                <c:pt idx="265">
                  <c:v>2.91676764166463</c:v>
                </c:pt>
                <c:pt idx="266">
                  <c:v>2.80836684807339</c:v>
                </c:pt>
                <c:pt idx="267">
                  <c:v>2.69175140743801</c:v>
                </c:pt>
                <c:pt idx="268">
                  <c:v>2.56713463009704</c:v>
                </c:pt>
                <c:pt idx="269">
                  <c:v>2.43475227065114</c:v>
                </c:pt>
                <c:pt idx="270">
                  <c:v>2.29486215539076</c:v>
                </c:pt>
                <c:pt idx="271">
                  <c:v>2.14774374998071</c:v>
                </c:pt>
                <c:pt idx="272">
                  <c:v>1.99369766789783</c:v>
                </c:pt>
                <c:pt idx="273">
                  <c:v>1.83304512027356</c:v>
                </c:pt>
                <c:pt idx="274">
                  <c:v>1.66612730794842</c:v>
                </c:pt>
                <c:pt idx="275">
                  <c:v>1.49330475669984</c:v>
                </c:pt>
                <c:pt idx="276">
                  <c:v>1.31495659675914</c:v>
                </c:pt>
                <c:pt idx="277">
                  <c:v>1.13147978788545</c:v>
                </c:pt>
                <c:pt idx="278">
                  <c:v>0.943288291415587</c:v>
                </c:pt>
                <c:pt idx="279">
                  <c:v>0.750812190857763</c:v>
                </c:pt>
                <c:pt idx="280">
                  <c:v>0.55449676274284</c:v>
                </c:pt>
                <c:pt idx="281">
                  <c:v>0.354801499590901</c:v>
                </c:pt>
                <c:pt idx="282">
                  <c:v>0.152199086990542</c:v>
                </c:pt>
                <c:pt idx="283">
                  <c:v>-0.0528256630749416</c:v>
                </c:pt>
                <c:pt idx="284">
                  <c:v>-0.259776920387821</c:v>
                </c:pt>
                <c:pt idx="285">
                  <c:v>-0.468148983748236</c:v>
                </c:pt>
                <c:pt idx="286">
                  <c:v>-0.677427464800465</c:v>
                </c:pt>
                <c:pt idx="287">
                  <c:v>-0.887090505797382</c:v>
                </c:pt>
                <c:pt idx="288">
                  <c:v>-1.0966100285545</c:v>
                </c:pt>
                <c:pt idx="289">
                  <c:v>-1.30545301173823</c:v>
                </c:pt>
                <c:pt idx="290">
                  <c:v>-1.51308279353258</c:v>
                </c:pt>
                <c:pt idx="291">
                  <c:v>-1.71896039663425</c:v>
                </c:pt>
                <c:pt idx="292">
                  <c:v>-1.92254587243882</c:v>
                </c:pt>
                <c:pt idx="293">
                  <c:v>-2.12329966120063</c:v>
                </c:pt>
                <c:pt idx="294">
                  <c:v>-2.3206839648758</c:v>
                </c:pt>
                <c:pt idx="295">
                  <c:v>-2.51416412929296</c:v>
                </c:pt>
                <c:pt idx="296">
                  <c:v>-2.70321003223857</c:v>
                </c:pt>
                <c:pt idx="297">
                  <c:v>-2.88729747399458</c:v>
                </c:pt>
                <c:pt idx="298">
                  <c:v>-3.06590956682502</c:v>
                </c:pt>
                <c:pt idx="299">
                  <c:v>-3.23853811987571</c:v>
                </c:pt>
                <c:pt idx="300">
                  <c:v>-3.40468501592732</c:v>
                </c:pt>
                <c:pt idx="301">
                  <c:v>-3.56386357642681</c:v>
                </c:pt>
                <c:pt idx="302">
                  <c:v>-3.71559991121634</c:v>
                </c:pt>
                <c:pt idx="303">
                  <c:v>-3.85943424938122</c:v>
                </c:pt>
                <c:pt idx="304">
                  <c:v>-3.99492224765076</c:v>
                </c:pt>
                <c:pt idx="305">
                  <c:v>-4.12163627280677</c:v>
                </c:pt>
                <c:pt idx="306">
                  <c:v>-4.23916665458484</c:v>
                </c:pt>
                <c:pt idx="307">
                  <c:v>-4.34712290559306</c:v>
                </c:pt>
                <c:pt idx="308">
                  <c:v>-4.4451349048217</c:v>
                </c:pt>
                <c:pt idx="309">
                  <c:v>-4.53285404137501</c:v>
                </c:pt>
                <c:pt idx="310">
                  <c:v>-4.60995431512383</c:v>
                </c:pt>
                <c:pt idx="311">
                  <c:v>-4.6761333910533</c:v>
                </c:pt>
                <c:pt idx="312">
                  <c:v>-4.73111360416544</c:v>
                </c:pt>
                <c:pt idx="313">
                  <c:v>-4.77464291189007</c:v>
                </c:pt>
                <c:pt idx="314">
                  <c:v>-4.80649579106005</c:v>
                </c:pt>
                <c:pt idx="315">
                  <c:v>-4.82647407661808</c:v>
                </c:pt>
                <c:pt idx="316">
                  <c:v>-4.83440773934138</c:v>
                </c:pt>
                <c:pt idx="317">
                  <c:v>-4.83015559999837</c:v>
                </c:pt>
                <c:pt idx="318">
                  <c:v>-4.81360597748642</c:v>
                </c:pt>
                <c:pt idx="319">
                  <c:v>-4.7846772686428</c:v>
                </c:pt>
                <c:pt idx="320">
                  <c:v>-4.7433184575711</c:v>
                </c:pt>
                <c:pt idx="321">
                  <c:v>-4.68950955248252</c:v>
                </c:pt>
                <c:pt idx="322">
                  <c:v>-4.62326194821515</c:v>
                </c:pt>
                <c:pt idx="323">
                  <c:v>-4.54461871276458</c:v>
                </c:pt>
                <c:pt idx="324">
                  <c:v>-4.45365479633519</c:v>
                </c:pt>
                <c:pt idx="325">
                  <c:v>-4.35047716160304</c:v>
                </c:pt>
                <c:pt idx="326">
                  <c:v>-4.23522483406798</c:v>
                </c:pt>
                <c:pt idx="327">
                  <c:v>-4.10806887156414</c:v>
                </c:pt>
                <c:pt idx="328">
                  <c:v>-3.96921225219376</c:v>
                </c:pt>
                <c:pt idx="329">
                  <c:v>-3.81888968014869</c:v>
                </c:pt>
                <c:pt idx="330">
                  <c:v>-3.65736730908711</c:v>
                </c:pt>
                <c:pt idx="331">
                  <c:v>-3.48494238293861</c:v>
                </c:pt>
                <c:pt idx="332">
                  <c:v>-3.30194279421911</c:v>
                </c:pt>
                <c:pt idx="333">
                  <c:v>-3.10872656014735</c:v>
                </c:pt>
                <c:pt idx="334">
                  <c:v>-2.90568121706567</c:v>
                </c:pt>
                <c:pt idx="335">
                  <c:v>-2.69322313388093</c:v>
                </c:pt>
                <c:pt idx="336">
                  <c:v>-2.47179674545307</c:v>
                </c:pt>
                <c:pt idx="337">
                  <c:v>-2.24187370707225</c:v>
                </c:pt>
                <c:pt idx="338">
                  <c:v>-2.00395197137633</c:v>
                </c:pt>
                <c:pt idx="339">
                  <c:v>-1.75855478927143</c:v>
                </c:pt>
                <c:pt idx="340">
                  <c:v>-1.50622963662649</c:v>
                </c:pt>
                <c:pt idx="341">
                  <c:v>-1.24754706871893</c:v>
                </c:pt>
                <c:pt idx="342">
                  <c:v>-0.983099504611813</c:v>
                </c:pt>
                <c:pt idx="343">
                  <c:v>-0.713499943842402</c:v>
                </c:pt>
                <c:pt idx="344">
                  <c:v>-0.439380617997816</c:v>
                </c:pt>
                <c:pt idx="345">
                  <c:v>-0.161391579944645</c:v>
                </c:pt>
                <c:pt idx="346">
                  <c:v>0.119800766335036</c:v>
                </c:pt>
                <c:pt idx="347">
                  <c:v>0.403515192167923</c:v>
                </c:pt>
                <c:pt idx="348">
                  <c:v>0.689057223566765</c:v>
                </c:pt>
                <c:pt idx="349">
                  <c:v>0.975720770085884</c:v>
                </c:pt>
                <c:pt idx="350">
                  <c:v>1.26278979951926</c:v>
                </c:pt>
                <c:pt idx="351">
                  <c:v>1.54954005465341</c:v>
                </c:pt>
                <c:pt idx="352">
                  <c:v>1.8352408081417</c:v>
                </c:pt>
                <c:pt idx="353">
                  <c:v>2.1191566514311</c:v>
                </c:pt>
                <c:pt idx="354">
                  <c:v>2.40054931354485</c:v>
                </c:pt>
                <c:pt idx="355">
                  <c:v>2.67867950540638</c:v>
                </c:pt>
                <c:pt idx="356">
                  <c:v>2.95280878528216</c:v>
                </c:pt>
                <c:pt idx="357">
                  <c:v>3.2222014408228</c:v>
                </c:pt>
                <c:pt idx="358">
                  <c:v>3.48612638309401</c:v>
                </c:pt>
                <c:pt idx="359">
                  <c:v>3.74385904791283</c:v>
                </c:pt>
                <c:pt idx="360">
                  <c:v>3.9946832997383</c:v>
                </c:pt>
                <c:pt idx="361">
                  <c:v>4.23789333331204</c:v>
                </c:pt>
                <c:pt idx="362">
                  <c:v>4.47279556820132</c:v>
                </c:pt>
                <c:pt idx="363">
                  <c:v>4.69871053136659</c:v>
                </c:pt>
                <c:pt idx="364">
                  <c:v>4.91497472285685</c:v>
                </c:pt>
                <c:pt idx="365">
                  <c:v>5.12094245972953</c:v>
                </c:pt>
                <c:pt idx="366">
                  <c:v>5.31598769329819</c:v>
                </c:pt>
                <c:pt idx="367">
                  <c:v>5.49950579482896</c:v>
                </c:pt>
                <c:pt idx="368">
                  <c:v>5.67091530483834</c:v>
                </c:pt>
                <c:pt idx="369">
                  <c:v>5.82965964118826</c:v>
                </c:pt>
                <c:pt idx="370">
                  <c:v>5.97520876123057</c:v>
                </c:pt>
                <c:pt idx="371">
                  <c:v>6.1070607733222</c:v>
                </c:pt>
                <c:pt idx="372">
                  <c:v>6.22474349311347</c:v>
                </c:pt>
                <c:pt idx="373">
                  <c:v>6.32781594010594</c:v>
                </c:pt>
                <c:pt idx="374">
                  <c:v>6.41586977008267</c:v>
                </c:pt>
                <c:pt idx="375">
                  <c:v>6.48853063913193</c:v>
                </c:pt>
                <c:pt idx="376">
                  <c:v>6.54545949511639</c:v>
                </c:pt>
                <c:pt idx="377">
                  <c:v>6.58635379258183</c:v>
                </c:pt>
                <c:pt idx="378">
                  <c:v>6.61094862725345</c:v>
                </c:pt>
                <c:pt idx="379">
                  <c:v>6.61901778643356</c:v>
                </c:pt>
                <c:pt idx="380">
                  <c:v>6.6103747117901</c:v>
                </c:pt>
                <c:pt idx="381">
                  <c:v>6.58487337121299</c:v>
                </c:pt>
                <c:pt idx="382">
                  <c:v>6.54240903661239</c:v>
                </c:pt>
                <c:pt idx="383">
                  <c:v>6.48291896474011</c:v>
                </c:pt>
                <c:pt idx="384">
                  <c:v>6.40638297833222</c:v>
                </c:pt>
                <c:pt idx="385">
                  <c:v>6.31282394509679</c:v>
                </c:pt>
                <c:pt idx="386">
                  <c:v>6.20230815230459</c:v>
                </c:pt>
                <c:pt idx="387">
                  <c:v>6.07494557498331</c:v>
                </c:pt>
                <c:pt idx="388">
                  <c:v>5.9308900359655</c:v>
                </c:pt>
                <c:pt idx="389">
                  <c:v>5.77033925629732</c:v>
                </c:pt>
                <c:pt idx="390">
                  <c:v>5.59353479477831</c:v>
                </c:pt>
                <c:pt idx="391">
                  <c:v>5.40076187567123</c:v>
                </c:pt>
                <c:pt idx="392">
                  <c:v>5.19234910389531</c:v>
                </c:pt>
                <c:pt idx="393">
                  <c:v>4.96866806729464</c:v>
                </c:pt>
                <c:pt idx="394">
                  <c:v>4.73013282585578</c:v>
                </c:pt>
                <c:pt idx="395">
                  <c:v>4.47719928803466</c:v>
                </c:pt>
                <c:pt idx="396">
                  <c:v>4.21036447464009</c:v>
                </c:pt>
                <c:pt idx="397">
                  <c:v>3.93016567101176</c:v>
                </c:pt>
                <c:pt idx="398">
                  <c:v>3.63717946852102</c:v>
                </c:pt>
                <c:pt idx="399">
                  <c:v>3.33202069671383</c:v>
                </c:pt>
                <c:pt idx="400">
                  <c:v>3.01534124770644</c:v>
                </c:pt>
              </c:numCache>
            </c:numRef>
          </c:xVal>
          <c:yVal>
            <c:numRef>
              <c:f>'関数のデモ(2)'!$I$3:$I$403</c:f>
              <c:numCache>
                <c:formatCode>General</c:formatCode>
                <c:ptCount val="401"/>
                <c:pt idx="0">
                  <c:v>0</c:v>
                </c:pt>
                <c:pt idx="1">
                  <c:v>0.0502296908991831</c:v>
                </c:pt>
                <c:pt idx="2">
                  <c:v>0.100836759164712</c:v>
                </c:pt>
                <c:pt idx="3">
                  <c:v>0.151696600625725</c:v>
                </c:pt>
                <c:pt idx="4">
                  <c:v>0.20268271749934</c:v>
                </c:pt>
                <c:pt idx="5">
                  <c:v>0.253667020301272</c:v>
                </c:pt>
                <c:pt idx="6">
                  <c:v>0.304520136829058</c:v>
                </c:pt>
                <c:pt idx="7">
                  <c:v>0.355111727505044</c:v>
                </c:pt>
                <c:pt idx="8">
                  <c:v>0.405310806342983</c:v>
                </c:pt>
                <c:pt idx="9">
                  <c:v>0.454986066780422</c:v>
                </c:pt>
                <c:pt idx="10">
                  <c:v>0.504006211599106</c:v>
                </c:pt>
                <c:pt idx="11">
                  <c:v>0.552240286137429</c:v>
                </c:pt>
                <c:pt idx="12">
                  <c:v>0.599558013982614</c:v>
                </c:pt>
                <c:pt idx="13">
                  <c:v>0.645830134315848</c:v>
                </c:pt>
                <c:pt idx="14">
                  <c:v>0.690928740071094</c:v>
                </c:pt>
                <c:pt idx="15">
                  <c:v>0.734727616057805</c:v>
                </c:pt>
                <c:pt idx="16">
                  <c:v>0.777102576189315</c:v>
                </c:pt>
                <c:pt idx="17">
                  <c:v>0.817931798952324</c:v>
                </c:pt>
                <c:pt idx="18">
                  <c:v>0.857096160248668</c:v>
                </c:pt>
                <c:pt idx="19">
                  <c:v>0.894479562738504</c:v>
                </c:pt>
                <c:pt idx="20">
                  <c:v>0.929969260814162</c:v>
                </c:pt>
                <c:pt idx="21">
                  <c:v>0.963456180336245</c:v>
                </c:pt>
                <c:pt idx="22">
                  <c:v>0.994835232268124</c:v>
                </c:pt>
                <c:pt idx="23">
                  <c:v>1.02400561935178</c:v>
                </c:pt>
                <c:pt idx="24">
                  <c:v>1.05087113497697</c:v>
                </c:pt>
                <c:pt idx="25">
                  <c:v>1.07534045340699</c:v>
                </c:pt>
                <c:pt idx="26">
                  <c:v>1.09732741053787</c:v>
                </c:pt>
                <c:pt idx="27">
                  <c:v>1.11675127438339</c:v>
                </c:pt>
                <c:pt idx="28">
                  <c:v>1.13353700449666</c:v>
                </c:pt>
                <c:pt idx="29">
                  <c:v>1.14761549955858</c:v>
                </c:pt>
                <c:pt idx="30">
                  <c:v>1.15892383238638</c:v>
                </c:pt>
                <c:pt idx="31">
                  <c:v>1.16740547163935</c:v>
                </c:pt>
                <c:pt idx="32">
                  <c:v>1.17301048952566</c:v>
                </c:pt>
                <c:pt idx="33">
                  <c:v>1.17569575484259</c:v>
                </c:pt>
                <c:pt idx="34">
                  <c:v>1.175425110713</c:v>
                </c:pt>
                <c:pt idx="35">
                  <c:v>1.17216953641331</c:v>
                </c:pt>
                <c:pt idx="36">
                  <c:v>1.16590729272241</c:v>
                </c:pt>
                <c:pt idx="37">
                  <c:v>1.15662405025737</c:v>
                </c:pt>
                <c:pt idx="38">
                  <c:v>1.14431300029903</c:v>
                </c:pt>
                <c:pt idx="39">
                  <c:v>1.12897494765057</c:v>
                </c:pt>
                <c:pt idx="40">
                  <c:v>1.11061838511283</c:v>
                </c:pt>
                <c:pt idx="41">
                  <c:v>1.08925954920256</c:v>
                </c:pt>
                <c:pt idx="42">
                  <c:v>1.06492245678387</c:v>
                </c:pt>
                <c:pt idx="43">
                  <c:v>1.03763892232803</c:v>
                </c:pt>
                <c:pt idx="44">
                  <c:v>1.00744855556317</c:v>
                </c:pt>
                <c:pt idx="45">
                  <c:v>0.974398739322769</c:v>
                </c:pt>
                <c:pt idx="46">
                  <c:v>0.938544587450084</c:v>
                </c:pt>
                <c:pt idx="47">
                  <c:v>0.899948882664929</c:v>
                </c:pt>
                <c:pt idx="48">
                  <c:v>0.858681994349044</c:v>
                </c:pt>
                <c:pt idx="49">
                  <c:v>0.814821776256808</c:v>
                </c:pt>
                <c:pt idx="50">
                  <c:v>0.768453444209089</c:v>
                </c:pt>
                <c:pt idx="51">
                  <c:v>0.719669433879347</c:v>
                </c:pt>
                <c:pt idx="52">
                  <c:v>0.668569238832736</c:v>
                </c:pt>
                <c:pt idx="53">
                  <c:v>0.615259229030663</c:v>
                </c:pt>
                <c:pt idx="54">
                  <c:v>0.55985245006495</c:v>
                </c:pt>
                <c:pt idx="55">
                  <c:v>0.502468403437302</c:v>
                </c:pt>
                <c:pt idx="56">
                  <c:v>0.443232808251048</c:v>
                </c:pt>
                <c:pt idx="57">
                  <c:v>0.382277344732952</c:v>
                </c:pt>
                <c:pt idx="58">
                  <c:v>0.319739380053222</c:v>
                </c:pt>
                <c:pt idx="59">
                  <c:v>0.255761676961417</c:v>
                </c:pt>
                <c:pt idx="60">
                  <c:v>0.190492085804808</c:v>
                </c:pt>
                <c:pt idx="61">
                  <c:v>0.124083220543543</c:v>
                </c:pt>
                <c:pt idx="62">
                  <c:v>0.0566921194238006</c:v>
                </c:pt>
                <c:pt idx="63">
                  <c:v>-0.0115201089843541</c:v>
                </c:pt>
                <c:pt idx="64">
                  <c:v>-0.0803886536334499</c:v>
                </c:pt>
                <c:pt idx="65">
                  <c:v>-0.14974538193568</c:v>
                </c:pt>
                <c:pt idx="66">
                  <c:v>-0.219419232955654</c:v>
                </c:pt>
                <c:pt idx="67">
                  <c:v>-0.2892366219844</c:v>
                </c:pt>
                <c:pt idx="68">
                  <c:v>-0.359021855582562</c:v>
                </c:pt>
                <c:pt idx="69">
                  <c:v>-0.428597556144975</c:v>
                </c:pt>
                <c:pt idx="70">
                  <c:v>-0.497785095005139</c:v>
                </c:pt>
                <c:pt idx="71">
                  <c:v>-0.566405033066581</c:v>
                </c:pt>
                <c:pt idx="72">
                  <c:v>-0.634277567918793</c:v>
                </c:pt>
                <c:pt idx="73">
                  <c:v>-0.701222986368546</c:v>
                </c:pt>
                <c:pt idx="74">
                  <c:v>-0.767062121292861</c:v>
                </c:pt>
                <c:pt idx="75">
                  <c:v>-0.831616811697967</c:v>
                </c:pt>
                <c:pt idx="76">
                  <c:v>-0.894710364849264</c:v>
                </c:pt>
                <c:pt idx="77">
                  <c:v>-0.956168019320577</c:v>
                </c:pt>
                <c:pt idx="78">
                  <c:v>-1.01581740779716</c:v>
                </c:pt>
                <c:pt idx="79">
                  <c:v>-1.07348901845577</c:v>
                </c:pt>
                <c:pt idx="80">
                  <c:v>-1.12901665373691</c:v>
                </c:pt>
                <c:pt idx="81">
                  <c:v>-1.18223788531909</c:v>
                </c:pt>
                <c:pt idx="82">
                  <c:v>-1.23299450410262</c:v>
                </c:pt>
                <c:pt idx="83">
                  <c:v>-1.28113296401102</c:v>
                </c:pt>
                <c:pt idx="84">
                  <c:v>-1.3265048184221</c:v>
                </c:pt>
                <c:pt idx="85">
                  <c:v>-1.36896714804712</c:v>
                </c:pt>
                <c:pt idx="86">
                  <c:v>-1.40838297908676</c:v>
                </c:pt>
                <c:pt idx="87">
                  <c:v>-1.44462169050504</c:v>
                </c:pt>
                <c:pt idx="88">
                  <c:v>-1.47755940927861</c:v>
                </c:pt>
                <c:pt idx="89">
                  <c:v>-1.50707939249781</c:v>
                </c:pt>
                <c:pt idx="90">
                  <c:v>-1.53307239521781</c:v>
                </c:pt>
                <c:pt idx="91">
                  <c:v>-1.55543702298336</c:v>
                </c:pt>
                <c:pt idx="92">
                  <c:v>-1.57408006797883</c:v>
                </c:pt>
                <c:pt idx="93">
                  <c:v>-1.58891682778589</c:v>
                </c:pt>
                <c:pt idx="94">
                  <c:v>-1.59987140576555</c:v>
                </c:pt>
                <c:pt idx="95">
                  <c:v>-1.60687699211757</c:v>
                </c:pt>
                <c:pt idx="96">
                  <c:v>-1.6098761247101</c:v>
                </c:pt>
                <c:pt idx="97">
                  <c:v>-1.60882092881436</c:v>
                </c:pt>
                <c:pt idx="98">
                  <c:v>-1.60367333492424</c:v>
                </c:pt>
                <c:pt idx="99">
                  <c:v>-1.59440527388782</c:v>
                </c:pt>
                <c:pt idx="100">
                  <c:v>-1.58099884862781</c:v>
                </c:pt>
                <c:pt idx="101">
                  <c:v>-1.56344648177981</c:v>
                </c:pt>
                <c:pt idx="102">
                  <c:v>-1.541751038632</c:v>
                </c:pt>
                <c:pt idx="103">
                  <c:v>-1.51592592480586</c:v>
                </c:pt>
                <c:pt idx="104">
                  <c:v>-1.48599515817651</c:v>
                </c:pt>
                <c:pt idx="105">
                  <c:v>-1.451993414591</c:v>
                </c:pt>
                <c:pt idx="106">
                  <c:v>-1.41396604700551</c:v>
                </c:pt>
                <c:pt idx="107">
                  <c:v>-1.37196907772559</c:v>
                </c:pt>
                <c:pt idx="108">
                  <c:v>-1.32606916349884</c:v>
                </c:pt>
                <c:pt idx="109">
                  <c:v>-1.27634353327576</c:v>
                </c:pt>
                <c:pt idx="110">
                  <c:v>-1.22287989852203</c:v>
                </c:pt>
                <c:pt idx="111">
                  <c:v>-1.16577633603387</c:v>
                </c:pt>
                <c:pt idx="112">
                  <c:v>-1.10514114327745</c:v>
                </c:pt>
                <c:pt idx="113">
                  <c:v>-1.04109266634318</c:v>
                </c:pt>
                <c:pt idx="114">
                  <c:v>-0.973759100676311</c:v>
                </c:pt>
                <c:pt idx="115">
                  <c:v>-0.903278264815638</c:v>
                </c:pt>
                <c:pt idx="116">
                  <c:v>-0.829797347443211</c:v>
                </c:pt>
                <c:pt idx="117">
                  <c:v>-0.753472628118534</c:v>
                </c:pt>
                <c:pt idx="118">
                  <c:v>-0.674469172141333</c:v>
                </c:pt>
                <c:pt idx="119">
                  <c:v>-0.592960500057055</c:v>
                </c:pt>
                <c:pt idx="120">
                  <c:v>-0.509128232388743</c:v>
                </c:pt>
                <c:pt idx="121">
                  <c:v>-0.423161710247701</c:v>
                </c:pt>
                <c:pt idx="122">
                  <c:v>-0.335257592543059</c:v>
                </c:pt>
                <c:pt idx="123">
                  <c:v>-0.245619430577005</c:v>
                </c:pt>
                <c:pt idx="124">
                  <c:v>-0.154457220877711</c:v>
                </c:pt>
                <c:pt idx="125">
                  <c:v>-0.0619869371857413</c:v>
                </c:pt>
                <c:pt idx="126">
                  <c:v>0.0315699574281129</c:v>
                </c:pt>
                <c:pt idx="127">
                  <c:v>0.12598701727548</c:v>
                </c:pt>
                <c:pt idx="128">
                  <c:v>0.221033338497157</c:v>
                </c:pt>
                <c:pt idx="129">
                  <c:v>0.316474100091604</c:v>
                </c:pt>
                <c:pt idx="130">
                  <c:v>0.412071120319194</c:v>
                </c:pt>
                <c:pt idx="131">
                  <c:v>0.507583427225041</c:v>
                </c:pt>
                <c:pt idx="132">
                  <c:v>0.60276784197484</c:v>
                </c:pt>
                <c:pt idx="133">
                  <c:v>0.697379573652465</c:v>
                </c:pt>
                <c:pt idx="134">
                  <c:v>0.791172824125454</c:v>
                </c:pt>
                <c:pt idx="135">
                  <c:v>0.88390140154494</c:v>
                </c:pt>
                <c:pt idx="136">
                  <c:v>0.975319341010263</c:v>
                </c:pt>
                <c:pt idx="137">
                  <c:v>1.06518153089557</c:v>
                </c:pt>
                <c:pt idx="138">
                  <c:v>1.15324434330622</c:v>
                </c:pt>
                <c:pt idx="139">
                  <c:v>1.239266267107</c:v>
                </c:pt>
                <c:pt idx="140">
                  <c:v>1.32300854194178</c:v>
                </c:pt>
                <c:pt idx="141">
                  <c:v>1.40423579164623</c:v>
                </c:pt>
                <c:pt idx="142">
                  <c:v>1.48271665544014</c:v>
                </c:pt>
                <c:pt idx="143">
                  <c:v>1.55822441527588</c:v>
                </c:pt>
                <c:pt idx="144">
                  <c:v>1.63053761771249</c:v>
                </c:pt>
                <c:pt idx="145">
                  <c:v>1.69944068868281</c:v>
                </c:pt>
                <c:pt idx="146">
                  <c:v>1.76472453952225</c:v>
                </c:pt>
                <c:pt idx="147">
                  <c:v>1.82618716263401</c:v>
                </c:pt>
                <c:pt idx="148">
                  <c:v>1.88363421517519</c:v>
                </c:pt>
                <c:pt idx="149">
                  <c:v>1.93687958916251</c:v>
                </c:pt>
                <c:pt idx="150">
                  <c:v>1.98574596641481</c:v>
                </c:pt>
                <c:pt idx="151">
                  <c:v>2.03006535677187</c:v>
                </c:pt>
                <c:pt idx="152">
                  <c:v>2.06967961805601</c:v>
                </c:pt>
                <c:pt idx="153">
                  <c:v>2.10444095627373</c:v>
                </c:pt>
                <c:pt idx="154">
                  <c:v>2.13421240458978</c:v>
                </c:pt>
                <c:pt idx="155">
                  <c:v>2.15886827964498</c:v>
                </c:pt>
                <c:pt idx="156">
                  <c:v>2.17829461383249</c:v>
                </c:pt>
                <c:pt idx="157">
                  <c:v>2.1923895621941</c:v>
                </c:pt>
                <c:pt idx="158">
                  <c:v>2.20106378264906</c:v>
                </c:pt>
                <c:pt idx="159">
                  <c:v>2.20424078832294</c:v>
                </c:pt>
                <c:pt idx="160">
                  <c:v>2.20185727080188</c:v>
                </c:pt>
                <c:pt idx="161">
                  <c:v>2.19386339320031</c:v>
                </c:pt>
                <c:pt idx="162">
                  <c:v>2.1802230519948</c:v>
                </c:pt>
                <c:pt idx="163">
                  <c:v>2.16091410664616</c:v>
                </c:pt>
                <c:pt idx="164">
                  <c:v>2.13592857610319</c:v>
                </c:pt>
                <c:pt idx="165">
                  <c:v>2.10527280135698</c:v>
                </c:pt>
                <c:pt idx="166">
                  <c:v>2.06896757329181</c:v>
                </c:pt>
                <c:pt idx="167">
                  <c:v>2.02704822515978</c:v>
                </c:pt>
                <c:pt idx="168">
                  <c:v>1.97956468908887</c:v>
                </c:pt>
                <c:pt idx="169">
                  <c:v>1.92658151611962</c:v>
                </c:pt>
                <c:pt idx="170">
                  <c:v>1.86817785935302</c:v>
                </c:pt>
                <c:pt idx="171">
                  <c:v>1.80444741988175</c:v>
                </c:pt>
                <c:pt idx="172">
                  <c:v>1.73549835526771</c:v>
                </c:pt>
                <c:pt idx="173">
                  <c:v>1.66145315042184</c:v>
                </c:pt>
                <c:pt idx="174">
                  <c:v>1.5824484508358</c:v>
                </c:pt>
                <c:pt idx="175">
                  <c:v>1.49863485821038</c:v>
                </c:pt>
                <c:pt idx="176">
                  <c:v>1.41017668862113</c:v>
                </c:pt>
                <c:pt idx="177">
                  <c:v>1.31725169345834</c:v>
                </c:pt>
                <c:pt idx="178">
                  <c:v>1.22005074347524</c:v>
                </c:pt>
                <c:pt idx="179">
                  <c:v>1.11877747637524</c:v>
                </c:pt>
                <c:pt idx="180">
                  <c:v>1.01364790846591</c:v>
                </c:pt>
                <c:pt idx="181">
                  <c:v>0.904890011003905</c:v>
                </c:pt>
                <c:pt idx="182">
                  <c:v>0.792743251950689</c:v>
                </c:pt>
                <c:pt idx="183">
                  <c:v>0.677458103954233</c:v>
                </c:pt>
                <c:pt idx="184">
                  <c:v>0.559295519465478</c:v>
                </c:pt>
                <c:pt idx="185">
                  <c:v>0.438526373990928</c:v>
                </c:pt>
                <c:pt idx="186">
                  <c:v>0.315430878573787</c:v>
                </c:pt>
                <c:pt idx="187">
                  <c:v>0.190297962684897</c:v>
                </c:pt>
                <c:pt idx="188">
                  <c:v>0.063424628791798</c:v>
                </c:pt>
                <c:pt idx="189">
                  <c:v>-0.0648847200411093</c:v>
                </c:pt>
                <c:pt idx="190">
                  <c:v>-0.194318978086509</c:v>
                </c:pt>
                <c:pt idx="191">
                  <c:v>-0.324561058907946</c:v>
                </c:pt>
                <c:pt idx="192">
                  <c:v>-0.455288639743259</c:v>
                </c:pt>
                <c:pt idx="193">
                  <c:v>-0.586174926654451</c:v>
                </c:pt>
                <c:pt idx="194">
                  <c:v>-0.716889438711359</c:v>
                </c:pt>
                <c:pt idx="195">
                  <c:v>-0.847098809410975</c:v>
                </c:pt>
                <c:pt idx="196">
                  <c:v>-0.976467603472158</c:v>
                </c:pt>
                <c:pt idx="197">
                  <c:v>-1.1046591470881</c:v>
                </c:pt>
                <c:pt idx="198">
                  <c:v>-1.23133636966528</c:v>
                </c:pt>
                <c:pt idx="199">
                  <c:v>-1.35616265502862</c:v>
                </c:pt>
                <c:pt idx="200">
                  <c:v>-1.47880270002868</c:v>
                </c:pt>
                <c:pt idx="201">
                  <c:v>-1.59892337844646</c:v>
                </c:pt>
                <c:pt idx="202">
                  <c:v>-1.71619460805758</c:v>
                </c:pt>
                <c:pt idx="203">
                  <c:v>-1.83029021868752</c:v>
                </c:pt>
                <c:pt idx="204">
                  <c:v>-1.94088881906556</c:v>
                </c:pt>
                <c:pt idx="205">
                  <c:v>-2.04767466026606</c:v>
                </c:pt>
                <c:pt idx="206">
                  <c:v>-2.15033849351207</c:v>
                </c:pt>
                <c:pt idx="207">
                  <c:v>-2.24857842010825</c:v>
                </c:pt>
                <c:pt idx="208">
                  <c:v>-2.34210073126771</c:v>
                </c:pt>
                <c:pt idx="209">
                  <c:v>-2.43062073560018</c:v>
                </c:pt>
                <c:pt idx="210">
                  <c:v>-2.51386357203847</c:v>
                </c:pt>
                <c:pt idx="211">
                  <c:v>-2.59156500599392</c:v>
                </c:pt>
                <c:pt idx="212">
                  <c:v>-2.66347220655271</c:v>
                </c:pt>
                <c:pt idx="213">
                  <c:v>-2.72934450255041</c:v>
                </c:pt>
                <c:pt idx="214">
                  <c:v>-2.78895411539427</c:v>
                </c:pt>
                <c:pt idx="215">
                  <c:v>-2.84208686654041</c:v>
                </c:pt>
                <c:pt idx="216">
                  <c:v>-2.8885428575761</c:v>
                </c:pt>
                <c:pt idx="217">
                  <c:v>-2.92813712090633</c:v>
                </c:pt>
                <c:pt idx="218">
                  <c:v>-2.96070023909848</c:v>
                </c:pt>
                <c:pt idx="219">
                  <c:v>-2.98607893099868</c:v>
                </c:pt>
                <c:pt idx="220">
                  <c:v>-3.0041366027988</c:v>
                </c:pt>
                <c:pt idx="221">
                  <c:v>-3.01475386230375</c:v>
                </c:pt>
                <c:pt idx="222">
                  <c:v>-3.0178289947245</c:v>
                </c:pt>
                <c:pt idx="223">
                  <c:v>-3.01327839840292</c:v>
                </c:pt>
                <c:pt idx="224">
                  <c:v>-3.00103697896031</c:v>
                </c:pt>
                <c:pt idx="225">
                  <c:v>-2.98105850045181</c:v>
                </c:pt>
                <c:pt idx="226">
                  <c:v>-2.9533158922035</c:v>
                </c:pt>
                <c:pt idx="227">
                  <c:v>-2.91780151010856</c:v>
                </c:pt>
                <c:pt idx="228">
                  <c:v>-2.87452735126154</c:v>
                </c:pt>
                <c:pt idx="229">
                  <c:v>-2.82352522091757</c:v>
                </c:pt>
                <c:pt idx="230">
                  <c:v>-2.76484685087348</c:v>
                </c:pt>
                <c:pt idx="231">
                  <c:v>-2.6985639684824</c:v>
                </c:pt>
                <c:pt idx="232">
                  <c:v>-2.62476831563061</c:v>
                </c:pt>
                <c:pt idx="233">
                  <c:v>-2.54357161712552</c:v>
                </c:pt>
                <c:pt idx="234">
                  <c:v>-2.45510549806669</c:v>
                </c:pt>
                <c:pt idx="235">
                  <c:v>-2.35952134989661</c:v>
                </c:pt>
                <c:pt idx="236">
                  <c:v>-2.25699014495554</c:v>
                </c:pt>
                <c:pt idx="237">
                  <c:v>-2.14770219949317</c:v>
                </c:pt>
                <c:pt idx="238">
                  <c:v>-2.03186688522042</c:v>
                </c:pt>
                <c:pt idx="239">
                  <c:v>-1.90971228961616</c:v>
                </c:pt>
                <c:pt idx="240">
                  <c:v>-1.78148482533537</c:v>
                </c:pt>
                <c:pt idx="241">
                  <c:v>-1.64744878919857</c:v>
                </c:pt>
                <c:pt idx="242">
                  <c:v>-1.50788587137437</c:v>
                </c:pt>
                <c:pt idx="243">
                  <c:v>-1.3630946155</c:v>
                </c:pt>
                <c:pt idx="244">
                  <c:v>-1.21338983061656</c:v>
                </c:pt>
                <c:pt idx="245">
                  <c:v>-1.05910195592651</c:v>
                </c:pt>
                <c:pt idx="246">
                  <c:v>-0.900576379511119</c:v>
                </c:pt>
                <c:pt idx="247">
                  <c:v>-0.738172712273613</c:v>
                </c:pt>
                <c:pt idx="248">
                  <c:v>-0.572264018500099</c:v>
                </c:pt>
                <c:pt idx="249">
                  <c:v>-0.403236004554543</c:v>
                </c:pt>
                <c:pt idx="250">
                  <c:v>-0.23148616734527</c:v>
                </c:pt>
                <c:pt idx="251">
                  <c:v>-0.0574229043193185</c:v>
                </c:pt>
                <c:pt idx="252">
                  <c:v>0.118535413144096</c:v>
                </c:pt>
                <c:pt idx="253">
                  <c:v>0.295961400957855</c:v>
                </c:pt>
                <c:pt idx="254">
                  <c:v>0.474419656078058</c:v>
                </c:pt>
                <c:pt idx="255">
                  <c:v>0.653467780587767</c:v>
                </c:pt>
                <c:pt idx="256">
                  <c:v>0.832657433819792</c:v>
                </c:pt>
                <c:pt idx="257">
                  <c:v>1.01153541013109</c:v>
                </c:pt>
                <c:pt idx="258">
                  <c:v>1.1896447398521</c:v>
                </c:pt>
                <c:pt idx="259">
                  <c:v>1.36652581085053</c:v>
                </c:pt>
                <c:pt idx="260">
                  <c:v>1.54171750807145</c:v>
                </c:pt>
                <c:pt idx="261">
                  <c:v>1.71475836834298</c:v>
                </c:pt>
                <c:pt idx="262">
                  <c:v>1.88518774767124</c:v>
                </c:pt>
                <c:pt idx="263">
                  <c:v>2.05254699818843</c:v>
                </c:pt>
                <c:pt idx="264">
                  <c:v>2.21638065186499</c:v>
                </c:pt>
                <c:pt idx="265">
                  <c:v>2.37623760805059</c:v>
                </c:pt>
                <c:pt idx="266">
                  <c:v>2.53167232186946</c:v>
                </c:pt>
                <c:pt idx="267">
                  <c:v>2.68224599046366</c:v>
                </c:pt>
                <c:pt idx="268">
                  <c:v>2.82752773405272</c:v>
                </c:pt>
                <c:pt idx="269">
                  <c:v>2.96709576876138</c:v>
                </c:pt>
                <c:pt idx="270">
                  <c:v>3.10053856815685</c:v>
                </c:pt>
                <c:pt idx="271">
                  <c:v>3.22745601043519</c:v>
                </c:pt>
                <c:pt idx="272">
                  <c:v>3.3474605082021</c:v>
                </c:pt>
                <c:pt idx="273">
                  <c:v>3.46017811780672</c:v>
                </c:pt>
                <c:pt idx="274">
                  <c:v>3.56524962520838</c:v>
                </c:pt>
                <c:pt idx="275">
                  <c:v>3.66233160538554</c:v>
                </c:pt>
                <c:pt idx="276">
                  <c:v>3.75109745233312</c:v>
                </c:pt>
                <c:pt idx="277">
                  <c:v>3.8312383767394</c:v>
                </c:pt>
                <c:pt idx="278">
                  <c:v>3.90246436848638</c:v>
                </c:pt>
                <c:pt idx="279">
                  <c:v>3.96450512117815</c:v>
                </c:pt>
                <c:pt idx="280">
                  <c:v>4.01711091596993</c:v>
                </c:pt>
                <c:pt idx="281">
                  <c:v>4.06005346204638</c:v>
                </c:pt>
                <c:pt idx="282">
                  <c:v>4.0931266911811</c:v>
                </c:pt>
                <c:pt idx="283">
                  <c:v>4.11614750389994</c:v>
                </c:pt>
                <c:pt idx="284">
                  <c:v>4.12895646486854</c:v>
                </c:pt>
                <c:pt idx="285">
                  <c:v>4.13141844522957</c:v>
                </c:pt>
                <c:pt idx="286">
                  <c:v>4.12342320972684</c:v>
                </c:pt>
                <c:pt idx="287">
                  <c:v>4.10488594657166</c:v>
                </c:pt>
                <c:pt idx="288">
                  <c:v>4.07574773813173</c:v>
                </c:pt>
                <c:pt idx="289">
                  <c:v>4.03597597065368</c:v>
                </c:pt>
                <c:pt idx="290">
                  <c:v>3.98556468136683</c:v>
                </c:pt>
                <c:pt idx="291">
                  <c:v>3.92453484145841</c:v>
                </c:pt>
                <c:pt idx="292">
                  <c:v>3.85293457355758</c:v>
                </c:pt>
                <c:pt idx="293">
                  <c:v>3.7708393025185</c:v>
                </c:pt>
                <c:pt idx="294">
                  <c:v>3.67835183844931</c:v>
                </c:pt>
                <c:pt idx="295">
                  <c:v>3.57560239109555</c:v>
                </c:pt>
                <c:pt idx="296">
                  <c:v>3.46274851485168</c:v>
                </c:pt>
                <c:pt idx="297">
                  <c:v>3.33997498384279</c:v>
                </c:pt>
                <c:pt idx="298">
                  <c:v>3.20749359669091</c:v>
                </c:pt>
                <c:pt idx="299">
                  <c:v>3.06554291075441</c:v>
                </c:pt>
                <c:pt idx="300">
                  <c:v>2.9143879058059</c:v>
                </c:pt>
                <c:pt idx="301">
                  <c:v>2.75431957729296</c:v>
                </c:pt>
                <c:pt idx="302">
                  <c:v>2.58565445950577</c:v>
                </c:pt>
                <c:pt idx="303">
                  <c:v>2.40873407915709</c:v>
                </c:pt>
                <c:pt idx="304">
                  <c:v>2.22392434006145</c:v>
                </c:pt>
                <c:pt idx="305">
                  <c:v>2.03161483978241</c:v>
                </c:pt>
                <c:pt idx="306">
                  <c:v>1.83221811929772</c:v>
                </c:pt>
                <c:pt idx="307">
                  <c:v>1.62616884691306</c:v>
                </c:pt>
                <c:pt idx="308">
                  <c:v>1.41392293783391</c:v>
                </c:pt>
                <c:pt idx="309">
                  <c:v>1.19595661098288</c:v>
                </c:pt>
                <c:pt idx="310">
                  <c:v>0.972765384824521</c:v>
                </c:pt>
                <c:pt idx="311">
                  <c:v>0.744863014132617</c:v>
                </c:pt>
                <c:pt idx="312">
                  <c:v>0.512780369803792</c:v>
                </c:pt>
                <c:pt idx="313">
                  <c:v>0.277064263987167</c:v>
                </c:pt>
                <c:pt idx="314">
                  <c:v>0.0382762229613755</c:v>
                </c:pt>
                <c:pt idx="315">
                  <c:v>-0.20300878965305</c:v>
                </c:pt>
                <c:pt idx="316">
                  <c:v>-0.446203696605411</c:v>
                </c:pt>
                <c:pt idx="317">
                  <c:v>-0.690710674764088</c:v>
                </c:pt>
                <c:pt idx="318">
                  <c:v>-0.935922563875621</c:v>
                </c:pt>
                <c:pt idx="319">
                  <c:v>-1.18122431317149</c:v>
                </c:pt>
                <c:pt idx="320">
                  <c:v>-1.42599446253296</c:v>
                </c:pt>
                <c:pt idx="321">
                  <c:v>-1.66960665480313</c:v>
                </c:pt>
                <c:pt idx="322">
                  <c:v>-1.91143117572245</c:v>
                </c:pt>
                <c:pt idx="323">
                  <c:v>-2.15083651785833</c:v>
                </c:pt>
                <c:pt idx="324">
                  <c:v>-2.38719096480196</c:v>
                </c:pt>
                <c:pt idx="325">
                  <c:v>-2.6198641918167</c:v>
                </c:pt>
                <c:pt idx="326">
                  <c:v>-2.84822887904259</c:v>
                </c:pt>
                <c:pt idx="327">
                  <c:v>-3.07166233328986</c:v>
                </c:pt>
                <c:pt idx="328">
                  <c:v>-3.28954811439336</c:v>
                </c:pt>
                <c:pt idx="329">
                  <c:v>-3.50127766204744</c:v>
                </c:pt>
                <c:pt idx="330">
                  <c:v>-3.70625191899833</c:v>
                </c:pt>
                <c:pt idx="331">
                  <c:v>-3.90388294643953</c:v>
                </c:pt>
                <c:pt idx="332">
                  <c:v>-4.09359552743322</c:v>
                </c:pt>
                <c:pt idx="333">
                  <c:v>-4.2748287541691</c:v>
                </c:pt>
                <c:pt idx="334">
                  <c:v>-4.44703759487148</c:v>
                </c:pt>
                <c:pt idx="335">
                  <c:v>-4.60969443617425</c:v>
                </c:pt>
                <c:pt idx="336">
                  <c:v>-4.76229059680426</c:v>
                </c:pt>
                <c:pt idx="337">
                  <c:v>-4.9043378084442</c:v>
                </c:pt>
                <c:pt idx="338">
                  <c:v>-5.03536965968799</c:v>
                </c:pt>
                <c:pt idx="339">
                  <c:v>-5.15494299905434</c:v>
                </c:pt>
                <c:pt idx="340">
                  <c:v>-5.26263929308717</c:v>
                </c:pt>
                <c:pt idx="341">
                  <c:v>-5.35806593564608</c:v>
                </c:pt>
                <c:pt idx="342">
                  <c:v>-5.44085750457428</c:v>
                </c:pt>
                <c:pt idx="343">
                  <c:v>-5.51067696202689</c:v>
                </c:pt>
                <c:pt idx="344">
                  <c:v>-5.56721679484797</c:v>
                </c:pt>
                <c:pt idx="345">
                  <c:v>-5.61020009150038</c:v>
                </c:pt>
                <c:pt idx="346">
                  <c:v>-5.63938155217868</c:v>
                </c:pt>
                <c:pt idx="347">
                  <c:v>-5.65454842887059</c:v>
                </c:pt>
                <c:pt idx="348">
                  <c:v>-5.65552139227802</c:v>
                </c:pt>
                <c:pt idx="349">
                  <c:v>-5.64215532266304</c:v>
                </c:pt>
                <c:pt idx="350">
                  <c:v>-5.61434002184784</c:v>
                </c:pt>
                <c:pt idx="351">
                  <c:v>-5.57200084376964</c:v>
                </c:pt>
                <c:pt idx="352">
                  <c:v>-5.51509924117245</c:v>
                </c:pt>
                <c:pt idx="353">
                  <c:v>-5.44363322620561</c:v>
                </c:pt>
                <c:pt idx="354">
                  <c:v>-5.35763774289535</c:v>
                </c:pt>
                <c:pt idx="355">
                  <c:v>-5.25718494965869</c:v>
                </c:pt>
                <c:pt idx="356">
                  <c:v>-5.14238441023881</c:v>
                </c:pt>
                <c:pt idx="357">
                  <c:v>-5.0133831916569</c:v>
                </c:pt>
                <c:pt idx="358">
                  <c:v>-4.87036586799787</c:v>
                </c:pt>
                <c:pt idx="359">
                  <c:v>-4.71355442907342</c:v>
                </c:pt>
                <c:pt idx="360">
                  <c:v>-4.54320809323873</c:v>
                </c:pt>
                <c:pt idx="361">
                  <c:v>-4.35962302387396</c:v>
                </c:pt>
                <c:pt idx="362">
                  <c:v>-4.16313194928197</c:v>
                </c:pt>
                <c:pt idx="363">
                  <c:v>-3.95410368599591</c:v>
                </c:pt>
                <c:pt idx="364">
                  <c:v>-3.73294256573514</c:v>
                </c:pt>
                <c:pt idx="365">
                  <c:v>-3.50008776649549</c:v>
                </c:pt>
                <c:pt idx="366">
                  <c:v>-3.25601254850694</c:v>
                </c:pt>
                <c:pt idx="367">
                  <c:v>-3.00122339604156</c:v>
                </c:pt>
                <c:pt idx="368">
                  <c:v>-2.73625906630255</c:v>
                </c:pt>
                <c:pt idx="369">
                  <c:v>-2.46168954687375</c:v>
                </c:pt>
                <c:pt idx="370">
                  <c:v>-2.17811492345579</c:v>
                </c:pt>
                <c:pt idx="371">
                  <c:v>-1.88616415985976</c:v>
                </c:pt>
                <c:pt idx="372">
                  <c:v>-1.58649379247203</c:v>
                </c:pt>
                <c:pt idx="373">
                  <c:v>-1.27978654164296</c:v>
                </c:pt>
                <c:pt idx="374">
                  <c:v>-0.966749842687494</c:v>
                </c:pt>
                <c:pt idx="375">
                  <c:v>-0.648114299417196</c:v>
                </c:pt>
                <c:pt idx="376">
                  <c:v>-0.324632063348135</c:v>
                </c:pt>
                <c:pt idx="377">
                  <c:v>0.00292485804967129</c:v>
                </c:pt>
                <c:pt idx="378">
                  <c:v>0.333766360482419</c:v>
                </c:pt>
                <c:pt idx="379">
                  <c:v>0.667086065556394</c:v>
                </c:pt>
                <c:pt idx="380">
                  <c:v>1.00206320310986</c:v>
                </c:pt>
                <c:pt idx="381">
                  <c:v>1.33786454897675</c:v>
                </c:pt>
                <c:pt idx="382">
                  <c:v>1.6736464138226</c:v>
                </c:pt>
                <c:pt idx="383">
                  <c:v>2.00855667852007</c:v>
                </c:pt>
                <c:pt idx="384">
                  <c:v>2.34173687136802</c:v>
                </c:pt>
                <c:pt idx="385">
                  <c:v>2.67232428230405</c:v>
                </c:pt>
                <c:pt idx="386">
                  <c:v>2.99945410911878</c:v>
                </c:pt>
                <c:pt idx="387">
                  <c:v>3.32226163054779</c:v>
                </c:pt>
                <c:pt idx="388">
                  <c:v>3.63988440099825</c:v>
                </c:pt>
                <c:pt idx="389">
                  <c:v>3.95146446155928</c:v>
                </c:pt>
                <c:pt idx="390">
                  <c:v>4.25615056184982</c:v>
                </c:pt>
                <c:pt idx="391">
                  <c:v>4.55310038717619</c:v>
                </c:pt>
                <c:pt idx="392">
                  <c:v>4.84148278540191</c:v>
                </c:pt>
                <c:pt idx="393">
                  <c:v>5.12047998787692</c:v>
                </c:pt>
                <c:pt idx="394">
                  <c:v>5.38928981873201</c:v>
                </c:pt>
                <c:pt idx="395">
                  <c:v>5.64712788681586</c:v>
                </c:pt>
                <c:pt idx="396">
                  <c:v>5.89322975453933</c:v>
                </c:pt>
                <c:pt idx="397">
                  <c:v>6.12685307789218</c:v>
                </c:pt>
                <c:pt idx="398">
                  <c:v>6.34727971191284</c:v>
                </c:pt>
                <c:pt idx="399">
                  <c:v>6.55381777592246</c:v>
                </c:pt>
                <c:pt idx="400">
                  <c:v>6.74580367287875</c:v>
                </c:pt>
              </c:numCache>
            </c:numRef>
          </c:yVal>
          <c:smooth val="1"/>
        </c:ser>
        <c:axId val="94602264"/>
        <c:axId val="67461794"/>
      </c:scatterChart>
      <c:valAx>
        <c:axId val="94602264"/>
        <c:scaling>
          <c:orientation val="minMax"/>
          <c:max val="9"/>
          <c:min val="-9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</a:p>
        </c:txPr>
        <c:crossAx val="67461794"/>
        <c:crosses val="autoZero"/>
        <c:crossBetween val="midCat"/>
      </c:valAx>
      <c:valAx>
        <c:axId val="67461794"/>
        <c:scaling>
          <c:orientation val="minMax"/>
          <c:max val="6"/>
          <c:min val="-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</a:p>
        </c:txPr>
        <c:crossAx val="94602264"/>
        <c:crosses val="autoZero"/>
        <c:crossBetween val="midCat"/>
      </c:valAx>
      <c:spPr>
        <a:noFill/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b="0" lang="en-US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(5) クロソイド
（高速道路のカーブ）</a:t>
            </a:r>
          </a:p>
        </c:rich>
      </c:tx>
      <c:layout>
        <c:manualLayout>
          <c:xMode val="edge"/>
          <c:yMode val="edge"/>
          <c:x val="0.361134832526805"/>
          <c:y val="0.0383202099737533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49596735933201"/>
          <c:y val="0.23254593175853"/>
          <c:w val="0.852737451371098"/>
          <c:h val="0.68740157480315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0080"/>
            </a:solidFill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'関数のデモ(2)'!$J$3:$J$403</c:f>
              <c:numCache>
                <c:formatCode>General</c:formatCode>
                <c:ptCount val="401"/>
                <c:pt idx="0">
                  <c:v>-0.849760923895652</c:v>
                </c:pt>
                <c:pt idx="1">
                  <c:v>-0.855820063810719</c:v>
                </c:pt>
                <c:pt idx="2">
                  <c:v>-0.861754996591406</c:v>
                </c:pt>
                <c:pt idx="3">
                  <c:v>-0.867562803322037</c:v>
                </c:pt>
                <c:pt idx="4">
                  <c:v>-0.873240693751008</c:v>
                </c:pt>
                <c:pt idx="5">
                  <c:v>-0.878786005752293</c:v>
                </c:pt>
                <c:pt idx="6">
                  <c:v>-0.88419620467006</c:v>
                </c:pt>
                <c:pt idx="7">
                  <c:v>-0.889468882550842</c:v>
                </c:pt>
                <c:pt idx="8">
                  <c:v>-0.894601757267657</c:v>
                </c:pt>
                <c:pt idx="9">
                  <c:v>-0.899592671540519</c:v>
                </c:pt>
                <c:pt idx="10">
                  <c:v>-0.904439591857714</c:v>
                </c:pt>
                <c:pt idx="11">
                  <c:v>-0.909140607302224</c:v>
                </c:pt>
                <c:pt idx="12">
                  <c:v>-0.913693928287639</c:v>
                </c:pt>
                <c:pt idx="13">
                  <c:v>-0.918097885207863</c:v>
                </c:pt>
                <c:pt idx="14">
                  <c:v>-0.9223509270049</c:v>
                </c:pt>
                <c:pt idx="15">
                  <c:v>-0.926451619658926</c:v>
                </c:pt>
                <c:pt idx="16">
                  <c:v>-0.930398644604846</c:v>
                </c:pt>
                <c:pt idx="17">
                  <c:v>-0.934190797079456</c:v>
                </c:pt>
                <c:pt idx="18">
                  <c:v>-0.937826984403282</c:v>
                </c:pt>
                <c:pt idx="19">
                  <c:v>-0.941306224201102</c:v>
                </c:pt>
                <c:pt idx="20">
                  <c:v>-0.944627642565124</c:v>
                </c:pt>
                <c:pt idx="21">
                  <c:v>-0.947790472164667</c:v>
                </c:pt>
                <c:pt idx="22">
                  <c:v>-0.950794050306188</c:v>
                </c:pt>
                <c:pt idx="23">
                  <c:v>-0.953637816947379</c:v>
                </c:pt>
                <c:pt idx="24">
                  <c:v>-0.956321312669014</c:v>
                </c:pt>
                <c:pt idx="25">
                  <c:v>-0.95884417660812</c:v>
                </c:pt>
                <c:pt idx="26">
                  <c:v>-0.961206144355994</c:v>
                </c:pt>
                <c:pt idx="27">
                  <c:v>-0.963407045824495</c:v>
                </c:pt>
                <c:pt idx="28">
                  <c:v>-0.965446803083954</c:v>
                </c:pt>
                <c:pt idx="29">
                  <c:v>-0.967325428175962</c:v>
                </c:pt>
                <c:pt idx="30">
                  <c:v>-0.969043020904232</c:v>
                </c:pt>
                <c:pt idx="31">
                  <c:v>-0.970599766606597</c:v>
                </c:pt>
                <c:pt idx="32">
                  <c:v>-0.971995933911179</c:v>
                </c:pt>
                <c:pt idx="33">
                  <c:v>-0.973231872479624</c:v>
                </c:pt>
                <c:pt idx="34">
                  <c:v>-0.97430801074024</c:v>
                </c:pt>
                <c:pt idx="35">
                  <c:v>-0.975224853613772</c:v>
                </c:pt>
                <c:pt idx="36">
                  <c:v>-0.975982980234471</c:v>
                </c:pt>
                <c:pt idx="37">
                  <c:v>-0.976583041669008</c:v>
                </c:pt>
                <c:pt idx="38">
                  <c:v>-0.977025758635707</c:v>
                </c:pt>
                <c:pt idx="39">
                  <c:v>-0.977311919226482</c:v>
                </c:pt>
                <c:pt idx="40">
                  <c:v>-0.977442376633766</c:v>
                </c:pt>
                <c:pt idx="41">
                  <c:v>-0.977418046884632</c:v>
                </c:pt>
                <c:pt idx="42">
                  <c:v>-0.977239906584237</c:v>
                </c:pt>
                <c:pt idx="43">
                  <c:v>-0.976908990670596</c:v>
                </c:pt>
                <c:pt idx="44">
                  <c:v>-0.976426390182648</c:v>
                </c:pt>
                <c:pt idx="45">
                  <c:v>-0.975793250043457</c:v>
                </c:pt>
                <c:pt idx="46">
                  <c:v>-0.975010766860319</c:v>
                </c:pt>
                <c:pt idx="47">
                  <c:v>-0.974080186743475</c:v>
                </c:pt>
                <c:pt idx="48">
                  <c:v>-0.973002803145018</c:v>
                </c:pt>
                <c:pt idx="49">
                  <c:v>-0.971779954719528</c:v>
                </c:pt>
                <c:pt idx="50">
                  <c:v>-0.970413023207867</c:v>
                </c:pt>
                <c:pt idx="51">
                  <c:v>-0.968903431345514</c:v>
                </c:pt>
                <c:pt idx="52">
                  <c:v>-0.967252640796703</c:v>
                </c:pt>
                <c:pt idx="53">
                  <c:v>-0.965462150115595</c:v>
                </c:pt>
                <c:pt idx="54">
                  <c:v>-0.963533492735598</c:v>
                </c:pt>
                <c:pt idx="55">
                  <c:v>-0.961468234987916</c:v>
                </c:pt>
                <c:pt idx="56">
                  <c:v>-0.959267974150299</c:v>
                </c:pt>
                <c:pt idx="57">
                  <c:v>-0.956934336526919</c:v>
                </c:pt>
                <c:pt idx="58">
                  <c:v>-0.95446897556023</c:v>
                </c:pt>
                <c:pt idx="59">
                  <c:v>-0.95187356997558</c:v>
                </c:pt>
                <c:pt idx="60">
                  <c:v>-0.949149821959307</c:v>
                </c:pt>
                <c:pt idx="61">
                  <c:v>-0.946299455370967</c:v>
                </c:pt>
                <c:pt idx="62">
                  <c:v>-0.943324213990283</c:v>
                </c:pt>
                <c:pt idx="63">
                  <c:v>-0.94022585979936</c:v>
                </c:pt>
                <c:pt idx="64">
                  <c:v>-0.937006171300626</c:v>
                </c:pt>
                <c:pt idx="65">
                  <c:v>-0.933666941870926</c:v>
                </c:pt>
                <c:pt idx="66">
                  <c:v>-0.93020997815213</c:v>
                </c:pt>
                <c:pt idx="67">
                  <c:v>-0.926637098478556</c:v>
                </c:pt>
                <c:pt idx="68">
                  <c:v>-0.922950131341491</c:v>
                </c:pt>
                <c:pt idx="69">
                  <c:v>-0.919150913890979</c:v>
                </c:pt>
                <c:pt idx="70">
                  <c:v>-0.915241290475079</c:v>
                </c:pt>
                <c:pt idx="71">
                  <c:v>-0.911223111216679</c:v>
                </c:pt>
                <c:pt idx="72">
                  <c:v>-0.907098230627947</c:v>
                </c:pt>
                <c:pt idx="73">
                  <c:v>-0.902868506262448</c:v>
                </c:pt>
                <c:pt idx="74">
                  <c:v>-0.898535797404909</c:v>
                </c:pt>
                <c:pt idx="75">
                  <c:v>-0.894101963798587</c:v>
                </c:pt>
                <c:pt idx="76">
                  <c:v>-0.889568864410137</c:v>
                </c:pt>
                <c:pt idx="77">
                  <c:v>-0.884938356231871</c:v>
                </c:pt>
                <c:pt idx="78">
                  <c:v>-0.880212293121233</c:v>
                </c:pt>
                <c:pt idx="79">
                  <c:v>-0.875392524677305</c:v>
                </c:pt>
                <c:pt idx="80">
                  <c:v>-0.870480895154118</c:v>
                </c:pt>
                <c:pt idx="81">
                  <c:v>-0.865479242410508</c:v>
                </c:pt>
                <c:pt idx="82">
                  <c:v>-0.860389396896251</c:v>
                </c:pt>
                <c:pt idx="83">
                  <c:v>-0.855213180674147</c:v>
                </c:pt>
                <c:pt idx="84">
                  <c:v>-0.849952406477737</c:v>
                </c:pt>
                <c:pt idx="85">
                  <c:v>-0.844608876804285</c:v>
                </c:pt>
                <c:pt idx="86">
                  <c:v>-0.839184383042652</c:v>
                </c:pt>
                <c:pt idx="87">
                  <c:v>-0.833680704635656</c:v>
                </c:pt>
                <c:pt idx="88">
                  <c:v>-0.828099608276501</c:v>
                </c:pt>
                <c:pt idx="89">
                  <c:v>-0.822442847138835</c:v>
                </c:pt>
                <c:pt idx="90">
                  <c:v>-0.81671216013998</c:v>
                </c:pt>
                <c:pt idx="91">
                  <c:v>-0.810909271236871</c:v>
                </c:pt>
                <c:pt idx="92">
                  <c:v>-0.805035888754204</c:v>
                </c:pt>
                <c:pt idx="93">
                  <c:v>-0.799093704744311</c:v>
                </c:pt>
                <c:pt idx="94">
                  <c:v>-0.793084394378231</c:v>
                </c:pt>
                <c:pt idx="95">
                  <c:v>-0.787009615367472</c:v>
                </c:pt>
                <c:pt idx="96">
                  <c:v>-0.780871007415929</c:v>
                </c:pt>
                <c:pt idx="97">
                  <c:v>-0.774670191701401</c:v>
                </c:pt>
                <c:pt idx="98">
                  <c:v>-0.768408770386179</c:v>
                </c:pt>
                <c:pt idx="99">
                  <c:v>-0.762088326156136</c:v>
                </c:pt>
                <c:pt idx="100">
                  <c:v>-0.755710421787759</c:v>
                </c:pt>
                <c:pt idx="101">
                  <c:v>-0.749276599742557</c:v>
                </c:pt>
                <c:pt idx="102">
                  <c:v>-0.742788381788276</c:v>
                </c:pt>
                <c:pt idx="103">
                  <c:v>-0.736247268646338</c:v>
                </c:pt>
                <c:pt idx="104">
                  <c:v>-0.729654739664936</c:v>
                </c:pt>
                <c:pt idx="105">
                  <c:v>-0.723012252517196</c:v>
                </c:pt>
                <c:pt idx="106">
                  <c:v>-0.716321242923842</c:v>
                </c:pt>
                <c:pt idx="107">
                  <c:v>-0.709583124399757</c:v>
                </c:pt>
                <c:pt idx="108">
                  <c:v>-0.702799288023889</c:v>
                </c:pt>
                <c:pt idx="109">
                  <c:v>-0.695971102231902</c:v>
                </c:pt>
                <c:pt idx="110">
                  <c:v>-0.689099912631004</c:v>
                </c:pt>
                <c:pt idx="111">
                  <c:v>-0.682187041836372</c:v>
                </c:pt>
                <c:pt idx="112">
                  <c:v>-0.675233789328613</c:v>
                </c:pt>
                <c:pt idx="113">
                  <c:v>-0.668241431331668</c:v>
                </c:pt>
                <c:pt idx="114">
                  <c:v>-0.661211220710628</c:v>
                </c:pt>
                <c:pt idx="115">
                  <c:v>-0.654144386888865</c:v>
                </c:pt>
                <c:pt idx="116">
                  <c:v>-0.647042135783956</c:v>
                </c:pt>
                <c:pt idx="117">
                  <c:v>-0.639905649761822</c:v>
                </c:pt>
                <c:pt idx="118">
                  <c:v>-0.632736087608555</c:v>
                </c:pt>
                <c:pt idx="119">
                  <c:v>-0.625534584519391</c:v>
                </c:pt>
                <c:pt idx="120">
                  <c:v>-0.618302252104286</c:v>
                </c:pt>
                <c:pt idx="121">
                  <c:v>-0.611040178409589</c:v>
                </c:pt>
                <c:pt idx="122">
                  <c:v>-0.603749427955276</c:v>
                </c:pt>
                <c:pt idx="123">
                  <c:v>-0.596431041787245</c:v>
                </c:pt>
                <c:pt idx="124">
                  <c:v>-0.589086037544163</c:v>
                </c:pt>
                <c:pt idx="125">
                  <c:v>-0.581715409538379</c:v>
                </c:pt>
                <c:pt idx="126">
                  <c:v>-0.574320128850401</c:v>
                </c:pt>
                <c:pt idx="127">
                  <c:v>-0.566901143436478</c:v>
                </c:pt>
                <c:pt idx="128">
                  <c:v>-0.559459378248796</c:v>
                </c:pt>
                <c:pt idx="129">
                  <c:v>-0.551995735367847</c:v>
                </c:pt>
                <c:pt idx="130">
                  <c:v>-0.544511094146506</c:v>
                </c:pt>
                <c:pt idx="131">
                  <c:v>-0.537006311365376</c:v>
                </c:pt>
                <c:pt idx="132">
                  <c:v>-0.529482221398969</c:v>
                </c:pt>
                <c:pt idx="133">
                  <c:v>-0.521939636392296</c:v>
                </c:pt>
                <c:pt idx="134">
                  <c:v>-0.514379346447459</c:v>
                </c:pt>
                <c:pt idx="135">
                  <c:v>-0.506802119819823</c:v>
                </c:pt>
                <c:pt idx="136">
                  <c:v>-0.499208703123386</c:v>
                </c:pt>
                <c:pt idx="137">
                  <c:v>-0.491599821544962</c:v>
                </c:pt>
                <c:pt idx="138">
                  <c:v>-0.483976179066782</c:v>
                </c:pt>
                <c:pt idx="139">
                  <c:v>-0.476338458697167</c:v>
                </c:pt>
                <c:pt idx="140">
                  <c:v>-0.468687322708908</c:v>
                </c:pt>
                <c:pt idx="141">
                  <c:v>-0.461023412884994</c:v>
                </c:pt>
                <c:pt idx="142">
                  <c:v>-0.453347350771366</c:v>
                </c:pt>
                <c:pt idx="143">
                  <c:v>-0.445659737936362</c:v>
                </c:pt>
                <c:pt idx="144">
                  <c:v>-0.43796115623653</c:v>
                </c:pt>
                <c:pt idx="145">
                  <c:v>-0.430252168088502</c:v>
                </c:pt>
                <c:pt idx="146">
                  <c:v>-0.422533316746633</c:v>
                </c:pt>
                <c:pt idx="147">
                  <c:v>-0.41480512658611</c:v>
                </c:pt>
                <c:pt idx="148">
                  <c:v>-0.407068103391246</c:v>
                </c:pt>
                <c:pt idx="149">
                  <c:v>-0.3993227346487</c:v>
                </c:pt>
                <c:pt idx="150">
                  <c:v>-0.391569489845339</c:v>
                </c:pt>
                <c:pt idx="151">
                  <c:v>-0.383808820770515</c:v>
                </c:pt>
                <c:pt idx="152">
                  <c:v>-0.376041161822485</c:v>
                </c:pt>
                <c:pt idx="153">
                  <c:v>-0.368266930318761</c:v>
                </c:pt>
                <c:pt idx="154">
                  <c:v>-0.360486526810142</c:v>
                </c:pt>
                <c:pt idx="155">
                  <c:v>-0.352700335398232</c:v>
                </c:pt>
                <c:pt idx="156">
                  <c:v>-0.344908724056212</c:v>
                </c:pt>
                <c:pt idx="157">
                  <c:v>-0.33711204495268</c:v>
                </c:pt>
                <c:pt idx="158">
                  <c:v>-0.329310634778357</c:v>
                </c:pt>
                <c:pt idx="159">
                  <c:v>-0.321504815075482</c:v>
                </c:pt>
                <c:pt idx="160">
                  <c:v>-0.313694892569704</c:v>
                </c:pt>
                <c:pt idx="161">
                  <c:v>-0.305881159504319</c:v>
                </c:pt>
                <c:pt idx="162">
                  <c:v>-0.298063893976684</c:v>
                </c:pt>
                <c:pt idx="163">
                  <c:v>-0.290243360276641</c:v>
                </c:pt>
                <c:pt idx="164">
                  <c:v>-0.282419809226828</c:v>
                </c:pt>
                <c:pt idx="165">
                  <c:v>-0.274593478524713</c:v>
                </c:pt>
                <c:pt idx="166">
                  <c:v>-0.266764593086241</c:v>
                </c:pt>
                <c:pt idx="167">
                  <c:v>-0.258933365390948</c:v>
                </c:pt>
                <c:pt idx="168">
                  <c:v>-0.251099995828435</c:v>
                </c:pt>
                <c:pt idx="169">
                  <c:v>-0.243264673046088</c:v>
                </c:pt>
                <c:pt idx="170">
                  <c:v>-0.235427574297931</c:v>
                </c:pt>
                <c:pt idx="171">
                  <c:v>-0.227588865794528</c:v>
                </c:pt>
                <c:pt idx="172">
                  <c:v>-0.219748703053814</c:v>
                </c:pt>
                <c:pt idx="173">
                  <c:v>-0.211907231252793</c:v>
                </c:pt>
                <c:pt idx="174">
                  <c:v>-0.204064585580007</c:v>
                </c:pt>
                <c:pt idx="175">
                  <c:v>-0.196220891588699</c:v>
                </c:pt>
                <c:pt idx="176">
                  <c:v>-0.188376265550604</c:v>
                </c:pt>
                <c:pt idx="177">
                  <c:v>-0.180530814810293</c:v>
                </c:pt>
                <c:pt idx="178">
                  <c:v>-0.172684638140017</c:v>
                </c:pt>
                <c:pt idx="179">
                  <c:v>-0.164837826094989</c:v>
                </c:pt>
                <c:pt idx="180">
                  <c:v>-0.156990461369054</c:v>
                </c:pt>
                <c:pt idx="181">
                  <c:v>-0.149142619150694</c:v>
                </c:pt>
                <c:pt idx="182">
                  <c:v>-0.141294367479328</c:v>
                </c:pt>
                <c:pt idx="183">
                  <c:v>-0.13344576760187</c:v>
                </c:pt>
                <c:pt idx="184">
                  <c:v>-0.125596874329504</c:v>
                </c:pt>
                <c:pt idx="185">
                  <c:v>-0.117747736394639</c:v>
                </c:pt>
                <c:pt idx="186">
                  <c:v>-0.109898396808029</c:v>
                </c:pt>
                <c:pt idx="187">
                  <c:v>-0.102048893216019</c:v>
                </c:pt>
                <c:pt idx="188">
                  <c:v>-0.0941992582578978</c:v>
                </c:pt>
                <c:pt idx="189">
                  <c:v>-0.0863495199233408</c:v>
                </c:pt>
                <c:pt idx="190">
                  <c:v>-0.0784997019099223</c:v>
                </c:pt>
                <c:pt idx="191">
                  <c:v>-0.0706498239806835</c:v>
                </c:pt>
                <c:pt idx="192">
                  <c:v>-0.062799902321742</c:v>
                </c:pt>
                <c:pt idx="193">
                  <c:v>-0.0549499498999337</c:v>
                </c:pt>
                <c:pt idx="194">
                  <c:v>-0.0470999768204802</c:v>
                </c:pt>
                <c:pt idx="195">
                  <c:v>-0.0392499906846697</c:v>
                </c:pt>
                <c:pt idx="196">
                  <c:v>-0.0313999969475523</c:v>
                </c:pt>
                <c:pt idx="197">
                  <c:v>-0.0235499992756399</c:v>
                </c:pt>
                <c:pt idx="198">
                  <c:v>-0.015699999904611</c:v>
                </c:pt>
                <c:pt idx="199">
                  <c:v>-0.00784999999701921</c:v>
                </c:pt>
                <c:pt idx="200">
                  <c:v>0</c:v>
                </c:pt>
                <c:pt idx="201">
                  <c:v>0.00784999999701921</c:v>
                </c:pt>
                <c:pt idx="202">
                  <c:v>0.015699999904611</c:v>
                </c:pt>
                <c:pt idx="203">
                  <c:v>0.0235499992756399</c:v>
                </c:pt>
                <c:pt idx="204">
                  <c:v>0.0313999969475523</c:v>
                </c:pt>
                <c:pt idx="205">
                  <c:v>0.0392499906846697</c:v>
                </c:pt>
                <c:pt idx="206">
                  <c:v>0.0470999768204802</c:v>
                </c:pt>
                <c:pt idx="207">
                  <c:v>0.0549499498999337</c:v>
                </c:pt>
                <c:pt idx="208">
                  <c:v>0.062799902321742</c:v>
                </c:pt>
                <c:pt idx="209">
                  <c:v>0.0706498239806835</c:v>
                </c:pt>
                <c:pt idx="210">
                  <c:v>0.0784997019099223</c:v>
                </c:pt>
                <c:pt idx="211">
                  <c:v>0.0863495199233408</c:v>
                </c:pt>
                <c:pt idx="212">
                  <c:v>0.0941992582578978</c:v>
                </c:pt>
                <c:pt idx="213">
                  <c:v>0.102048893216019</c:v>
                </c:pt>
                <c:pt idx="214">
                  <c:v>0.109898396808029</c:v>
                </c:pt>
                <c:pt idx="215">
                  <c:v>0.117747736394639</c:v>
                </c:pt>
                <c:pt idx="216">
                  <c:v>0.125596874329504</c:v>
                </c:pt>
                <c:pt idx="217">
                  <c:v>0.13344576760187</c:v>
                </c:pt>
                <c:pt idx="218">
                  <c:v>0.141294367479328</c:v>
                </c:pt>
                <c:pt idx="219">
                  <c:v>0.149142619150694</c:v>
                </c:pt>
                <c:pt idx="220">
                  <c:v>0.156990461369054</c:v>
                </c:pt>
                <c:pt idx="221">
                  <c:v>0.164837826094989</c:v>
                </c:pt>
                <c:pt idx="222">
                  <c:v>0.172684638140017</c:v>
                </c:pt>
                <c:pt idx="223">
                  <c:v>0.180530814810293</c:v>
                </c:pt>
                <c:pt idx="224">
                  <c:v>0.188376265550604</c:v>
                </c:pt>
                <c:pt idx="225">
                  <c:v>0.196220891588699</c:v>
                </c:pt>
                <c:pt idx="226">
                  <c:v>0.204064585580007</c:v>
                </c:pt>
                <c:pt idx="227">
                  <c:v>0.211907231252793</c:v>
                </c:pt>
                <c:pt idx="228">
                  <c:v>0.219748703053814</c:v>
                </c:pt>
                <c:pt idx="229">
                  <c:v>0.227588865794528</c:v>
                </c:pt>
                <c:pt idx="230">
                  <c:v>0.235427574297931</c:v>
                </c:pt>
                <c:pt idx="231">
                  <c:v>0.243264673046088</c:v>
                </c:pt>
                <c:pt idx="232">
                  <c:v>0.251099995828435</c:v>
                </c:pt>
                <c:pt idx="233">
                  <c:v>0.258933365390948</c:v>
                </c:pt>
                <c:pt idx="234">
                  <c:v>0.266764593086241</c:v>
                </c:pt>
                <c:pt idx="235">
                  <c:v>0.274593478524713</c:v>
                </c:pt>
                <c:pt idx="236">
                  <c:v>0.282419809226828</c:v>
                </c:pt>
                <c:pt idx="237">
                  <c:v>0.290243360276641</c:v>
                </c:pt>
                <c:pt idx="238">
                  <c:v>0.298063893976684</c:v>
                </c:pt>
                <c:pt idx="239">
                  <c:v>0.305881159504319</c:v>
                </c:pt>
                <c:pt idx="240">
                  <c:v>0.313694892569704</c:v>
                </c:pt>
                <c:pt idx="241">
                  <c:v>0.321504815075482</c:v>
                </c:pt>
                <c:pt idx="242">
                  <c:v>0.329310634778357</c:v>
                </c:pt>
                <c:pt idx="243">
                  <c:v>0.33711204495268</c:v>
                </c:pt>
                <c:pt idx="244">
                  <c:v>0.344908724056212</c:v>
                </c:pt>
                <c:pt idx="245">
                  <c:v>0.352700335398232</c:v>
                </c:pt>
                <c:pt idx="246">
                  <c:v>0.360486526810142</c:v>
                </c:pt>
                <c:pt idx="247">
                  <c:v>0.368266930318761</c:v>
                </c:pt>
                <c:pt idx="248">
                  <c:v>0.376041161822485</c:v>
                </c:pt>
                <c:pt idx="249">
                  <c:v>0.383808820770515</c:v>
                </c:pt>
                <c:pt idx="250">
                  <c:v>0.391569489845339</c:v>
                </c:pt>
                <c:pt idx="251">
                  <c:v>0.3993227346487</c:v>
                </c:pt>
                <c:pt idx="252">
                  <c:v>0.407068103391246</c:v>
                </c:pt>
                <c:pt idx="253">
                  <c:v>0.41480512658611</c:v>
                </c:pt>
                <c:pt idx="254">
                  <c:v>0.422533316746633</c:v>
                </c:pt>
                <c:pt idx="255">
                  <c:v>0.430252168088502</c:v>
                </c:pt>
                <c:pt idx="256">
                  <c:v>0.43796115623653</c:v>
                </c:pt>
                <c:pt idx="257">
                  <c:v>0.445659737936362</c:v>
                </c:pt>
                <c:pt idx="258">
                  <c:v>0.453347350771366</c:v>
                </c:pt>
                <c:pt idx="259">
                  <c:v>0.461023412884994</c:v>
                </c:pt>
                <c:pt idx="260">
                  <c:v>0.468687322708908</c:v>
                </c:pt>
                <c:pt idx="261">
                  <c:v>0.476338458697168</c:v>
                </c:pt>
                <c:pt idx="262">
                  <c:v>0.483976179066782</c:v>
                </c:pt>
                <c:pt idx="263">
                  <c:v>0.491599821544962</c:v>
                </c:pt>
                <c:pt idx="264">
                  <c:v>0.499208703123386</c:v>
                </c:pt>
                <c:pt idx="265">
                  <c:v>0.506802119819823</c:v>
                </c:pt>
                <c:pt idx="266">
                  <c:v>0.514379346447459</c:v>
                </c:pt>
                <c:pt idx="267">
                  <c:v>0.521939636392296</c:v>
                </c:pt>
                <c:pt idx="268">
                  <c:v>0.529482221398969</c:v>
                </c:pt>
                <c:pt idx="269">
                  <c:v>0.537006311365376</c:v>
                </c:pt>
                <c:pt idx="270">
                  <c:v>0.544511094146506</c:v>
                </c:pt>
                <c:pt idx="271">
                  <c:v>0.551995735367847</c:v>
                </c:pt>
                <c:pt idx="272">
                  <c:v>0.559459378248796</c:v>
                </c:pt>
                <c:pt idx="273">
                  <c:v>0.566901143436478</c:v>
                </c:pt>
                <c:pt idx="274">
                  <c:v>0.574320128850401</c:v>
                </c:pt>
                <c:pt idx="275">
                  <c:v>0.581715409538379</c:v>
                </c:pt>
                <c:pt idx="276">
                  <c:v>0.589086037544163</c:v>
                </c:pt>
                <c:pt idx="277">
                  <c:v>0.596431041787245</c:v>
                </c:pt>
                <c:pt idx="278">
                  <c:v>0.603749427955276</c:v>
                </c:pt>
                <c:pt idx="279">
                  <c:v>0.611040178409589</c:v>
                </c:pt>
                <c:pt idx="280">
                  <c:v>0.618302252104286</c:v>
                </c:pt>
                <c:pt idx="281">
                  <c:v>0.625534584519391</c:v>
                </c:pt>
                <c:pt idx="282">
                  <c:v>0.632736087608555</c:v>
                </c:pt>
                <c:pt idx="283">
                  <c:v>0.639905649761822</c:v>
                </c:pt>
                <c:pt idx="284">
                  <c:v>0.647042135783956</c:v>
                </c:pt>
                <c:pt idx="285">
                  <c:v>0.654144386888865</c:v>
                </c:pt>
                <c:pt idx="286">
                  <c:v>0.661211220710628</c:v>
                </c:pt>
                <c:pt idx="287">
                  <c:v>0.668241431331668</c:v>
                </c:pt>
                <c:pt idx="288">
                  <c:v>0.675233789328613</c:v>
                </c:pt>
                <c:pt idx="289">
                  <c:v>0.682187041836372</c:v>
                </c:pt>
                <c:pt idx="290">
                  <c:v>0.689099912631004</c:v>
                </c:pt>
                <c:pt idx="291">
                  <c:v>0.695971102231902</c:v>
                </c:pt>
                <c:pt idx="292">
                  <c:v>0.702799288023889</c:v>
                </c:pt>
                <c:pt idx="293">
                  <c:v>0.709583124399757</c:v>
                </c:pt>
                <c:pt idx="294">
                  <c:v>0.716321242923842</c:v>
                </c:pt>
                <c:pt idx="295">
                  <c:v>0.723012252517196</c:v>
                </c:pt>
                <c:pt idx="296">
                  <c:v>0.729654739664936</c:v>
                </c:pt>
                <c:pt idx="297">
                  <c:v>0.736247268646338</c:v>
                </c:pt>
                <c:pt idx="298">
                  <c:v>0.742788381788276</c:v>
                </c:pt>
                <c:pt idx="299">
                  <c:v>0.749276599742557</c:v>
                </c:pt>
                <c:pt idx="300">
                  <c:v>0.755710421787759</c:v>
                </c:pt>
                <c:pt idx="301">
                  <c:v>0.762088326156136</c:v>
                </c:pt>
                <c:pt idx="302">
                  <c:v>0.768408770386179</c:v>
                </c:pt>
                <c:pt idx="303">
                  <c:v>0.774670191701401</c:v>
                </c:pt>
                <c:pt idx="304">
                  <c:v>0.780871007415929</c:v>
                </c:pt>
                <c:pt idx="305">
                  <c:v>0.787009615367472</c:v>
                </c:pt>
                <c:pt idx="306">
                  <c:v>0.793084394378231</c:v>
                </c:pt>
                <c:pt idx="307">
                  <c:v>0.799093704744311</c:v>
                </c:pt>
                <c:pt idx="308">
                  <c:v>0.805035888754204</c:v>
                </c:pt>
                <c:pt idx="309">
                  <c:v>0.810909271236871</c:v>
                </c:pt>
                <c:pt idx="310">
                  <c:v>0.81671216013998</c:v>
                </c:pt>
                <c:pt idx="311">
                  <c:v>0.822442847138835</c:v>
                </c:pt>
                <c:pt idx="312">
                  <c:v>0.828099608276501</c:v>
                </c:pt>
                <c:pt idx="313">
                  <c:v>0.833680704635656</c:v>
                </c:pt>
                <c:pt idx="314">
                  <c:v>0.839184383042652</c:v>
                </c:pt>
                <c:pt idx="315">
                  <c:v>0.844608876804285</c:v>
                </c:pt>
                <c:pt idx="316">
                  <c:v>0.849952406477737</c:v>
                </c:pt>
                <c:pt idx="317">
                  <c:v>0.855213180674147</c:v>
                </c:pt>
                <c:pt idx="318">
                  <c:v>0.860389396896251</c:v>
                </c:pt>
                <c:pt idx="319">
                  <c:v>0.865479242410508</c:v>
                </c:pt>
                <c:pt idx="320">
                  <c:v>0.870480895154118</c:v>
                </c:pt>
                <c:pt idx="321">
                  <c:v>0.875392524677305</c:v>
                </c:pt>
                <c:pt idx="322">
                  <c:v>0.880212293121233</c:v>
                </c:pt>
                <c:pt idx="323">
                  <c:v>0.884938356231871</c:v>
                </c:pt>
                <c:pt idx="324">
                  <c:v>0.889568864410137</c:v>
                </c:pt>
                <c:pt idx="325">
                  <c:v>0.894101963798587</c:v>
                </c:pt>
                <c:pt idx="326">
                  <c:v>0.898535797404909</c:v>
                </c:pt>
                <c:pt idx="327">
                  <c:v>0.902868506262448</c:v>
                </c:pt>
                <c:pt idx="328">
                  <c:v>0.907098230627947</c:v>
                </c:pt>
                <c:pt idx="329">
                  <c:v>0.911223111216679</c:v>
                </c:pt>
                <c:pt idx="330">
                  <c:v>0.915241290475079</c:v>
                </c:pt>
                <c:pt idx="331">
                  <c:v>0.919150913890979</c:v>
                </c:pt>
                <c:pt idx="332">
                  <c:v>0.922950131341491</c:v>
                </c:pt>
                <c:pt idx="333">
                  <c:v>0.926637098478556</c:v>
                </c:pt>
                <c:pt idx="334">
                  <c:v>0.930209978152129</c:v>
                </c:pt>
                <c:pt idx="335">
                  <c:v>0.933666941870926</c:v>
                </c:pt>
                <c:pt idx="336">
                  <c:v>0.937006171300626</c:v>
                </c:pt>
                <c:pt idx="337">
                  <c:v>0.94022585979936</c:v>
                </c:pt>
                <c:pt idx="338">
                  <c:v>0.943324213990283</c:v>
                </c:pt>
                <c:pt idx="339">
                  <c:v>0.946299455370967</c:v>
                </c:pt>
                <c:pt idx="340">
                  <c:v>0.949149821959307</c:v>
                </c:pt>
                <c:pt idx="341">
                  <c:v>0.95187356997558</c:v>
                </c:pt>
                <c:pt idx="342">
                  <c:v>0.95446897556023</c:v>
                </c:pt>
                <c:pt idx="343">
                  <c:v>0.956934336526919</c:v>
                </c:pt>
                <c:pt idx="344">
                  <c:v>0.959267974150299</c:v>
                </c:pt>
                <c:pt idx="345">
                  <c:v>0.961468234987916</c:v>
                </c:pt>
                <c:pt idx="346">
                  <c:v>0.963533492735598</c:v>
                </c:pt>
                <c:pt idx="347">
                  <c:v>0.965462150115595</c:v>
                </c:pt>
                <c:pt idx="348">
                  <c:v>0.967252640796703</c:v>
                </c:pt>
                <c:pt idx="349">
                  <c:v>0.968903431345514</c:v>
                </c:pt>
                <c:pt idx="350">
                  <c:v>0.970413023207867</c:v>
                </c:pt>
                <c:pt idx="351">
                  <c:v>0.971779954719528</c:v>
                </c:pt>
                <c:pt idx="352">
                  <c:v>0.973002803145018</c:v>
                </c:pt>
                <c:pt idx="353">
                  <c:v>0.974080186743475</c:v>
                </c:pt>
                <c:pt idx="354">
                  <c:v>0.975010766860319</c:v>
                </c:pt>
                <c:pt idx="355">
                  <c:v>0.975793250043457</c:v>
                </c:pt>
                <c:pt idx="356">
                  <c:v>0.976426390182648</c:v>
                </c:pt>
                <c:pt idx="357">
                  <c:v>0.976908990670596</c:v>
                </c:pt>
                <c:pt idx="358">
                  <c:v>0.977239906584237</c:v>
                </c:pt>
                <c:pt idx="359">
                  <c:v>0.977418046884632</c:v>
                </c:pt>
                <c:pt idx="360">
                  <c:v>0.977442376633766</c:v>
                </c:pt>
                <c:pt idx="361">
                  <c:v>0.977311919226482</c:v>
                </c:pt>
                <c:pt idx="362">
                  <c:v>0.977025758635707</c:v>
                </c:pt>
                <c:pt idx="363">
                  <c:v>0.976583041669008</c:v>
                </c:pt>
                <c:pt idx="364">
                  <c:v>0.975982980234471</c:v>
                </c:pt>
                <c:pt idx="365">
                  <c:v>0.975224853613772</c:v>
                </c:pt>
                <c:pt idx="366">
                  <c:v>0.97430801074024</c:v>
                </c:pt>
                <c:pt idx="367">
                  <c:v>0.973231872479624</c:v>
                </c:pt>
                <c:pt idx="368">
                  <c:v>0.971995933911179</c:v>
                </c:pt>
                <c:pt idx="369">
                  <c:v>0.970599766606597</c:v>
                </c:pt>
                <c:pt idx="370">
                  <c:v>0.969043020904232</c:v>
                </c:pt>
                <c:pt idx="371">
                  <c:v>0.967325428175962</c:v>
                </c:pt>
                <c:pt idx="372">
                  <c:v>0.965446803083954</c:v>
                </c:pt>
                <c:pt idx="373">
                  <c:v>0.963407045824495</c:v>
                </c:pt>
                <c:pt idx="374">
                  <c:v>0.961206144355994</c:v>
                </c:pt>
                <c:pt idx="375">
                  <c:v>0.95884417660812</c:v>
                </c:pt>
                <c:pt idx="376">
                  <c:v>0.956321312669014</c:v>
                </c:pt>
                <c:pt idx="377">
                  <c:v>0.953637816947379</c:v>
                </c:pt>
                <c:pt idx="378">
                  <c:v>0.950794050306188</c:v>
                </c:pt>
                <c:pt idx="379">
                  <c:v>0.947790472164667</c:v>
                </c:pt>
                <c:pt idx="380">
                  <c:v>0.944627642565124</c:v>
                </c:pt>
                <c:pt idx="381">
                  <c:v>0.941306224201102</c:v>
                </c:pt>
                <c:pt idx="382">
                  <c:v>0.937826984403281</c:v>
                </c:pt>
                <c:pt idx="383">
                  <c:v>0.934190797079457</c:v>
                </c:pt>
                <c:pt idx="384">
                  <c:v>0.930398644604846</c:v>
                </c:pt>
                <c:pt idx="385">
                  <c:v>0.926451619658926</c:v>
                </c:pt>
                <c:pt idx="386">
                  <c:v>0.9223509270049</c:v>
                </c:pt>
                <c:pt idx="387">
                  <c:v>0.918097885207863</c:v>
                </c:pt>
                <c:pt idx="388">
                  <c:v>0.913693928287639</c:v>
                </c:pt>
                <c:pt idx="389">
                  <c:v>0.909140607302224</c:v>
                </c:pt>
                <c:pt idx="390">
                  <c:v>0.904439591857714</c:v>
                </c:pt>
                <c:pt idx="391">
                  <c:v>0.899592671540519</c:v>
                </c:pt>
                <c:pt idx="392">
                  <c:v>0.894601757267657</c:v>
                </c:pt>
                <c:pt idx="393">
                  <c:v>0.889468882550842</c:v>
                </c:pt>
                <c:pt idx="394">
                  <c:v>0.88419620467006</c:v>
                </c:pt>
                <c:pt idx="395">
                  <c:v>0.878786005752293</c:v>
                </c:pt>
                <c:pt idx="396">
                  <c:v>0.873240693751008</c:v>
                </c:pt>
                <c:pt idx="397">
                  <c:v>0.867562803322037</c:v>
                </c:pt>
                <c:pt idx="398">
                  <c:v>0.861754996591406</c:v>
                </c:pt>
                <c:pt idx="399">
                  <c:v>0.855820063810719</c:v>
                </c:pt>
                <c:pt idx="400">
                  <c:v>0.849760923895652</c:v>
                </c:pt>
              </c:numCache>
            </c:numRef>
          </c:xVal>
          <c:yVal>
            <c:numRef>
              <c:f>'関数のデモ(2)'!$K$3:$K$403</c:f>
              <c:numCache>
                <c:formatCode>General</c:formatCode>
                <c:ptCount val="401"/>
                <c:pt idx="0">
                  <c:v>-0.609674946493731</c:v>
                </c:pt>
                <c:pt idx="1">
                  <c:v>-0.616375999890744</c:v>
                </c:pt>
                <c:pt idx="2">
                  <c:v>-0.622356969260271</c:v>
                </c:pt>
                <c:pt idx="3">
                  <c:v>-0.627647059078394</c:v>
                </c:pt>
                <c:pt idx="4">
                  <c:v>-0.632274506451731</c:v>
                </c:pt>
                <c:pt idx="5">
                  <c:v>-0.636266611978368</c:v>
                </c:pt>
                <c:pt idx="6">
                  <c:v>-0.639649769636154</c:v>
                </c:pt>
                <c:pt idx="7">
                  <c:v>-0.642449495727111</c:v>
                </c:pt>
                <c:pt idx="8">
                  <c:v>-0.644690456905983</c:v>
                </c:pt>
                <c:pt idx="9">
                  <c:v>-0.646396497320237</c:v>
                </c:pt>
                <c:pt idx="10">
                  <c:v>-0.647590664888131</c:v>
                </c:pt>
                <c:pt idx="11">
                  <c:v>-0.648295236740789</c:v>
                </c:pt>
                <c:pt idx="12">
                  <c:v>-0.648531743853528</c:v>
                </c:pt>
                <c:pt idx="13">
                  <c:v>-0.648320994891053</c:v>
                </c:pt>
                <c:pt idx="14">
                  <c:v>-0.647683099290458</c:v>
                </c:pt>
                <c:pt idx="15">
                  <c:v>-0.646637489605353</c:v>
                </c:pt>
                <c:pt idx="16">
                  <c:v>-0.645202943133792</c:v>
                </c:pt>
                <c:pt idx="17">
                  <c:v>-0.643397602852105</c:v>
                </c:pt>
                <c:pt idx="18">
                  <c:v>-0.641238997676082</c:v>
                </c:pt>
                <c:pt idx="19">
                  <c:v>-0.638744062070412</c:v>
                </c:pt>
                <c:pt idx="20">
                  <c:v>-0.635929155026687</c:v>
                </c:pt>
                <c:pt idx="21">
                  <c:v>-0.632810078429719</c:v>
                </c:pt>
                <c:pt idx="22">
                  <c:v>-0.629402094831363</c:v>
                </c:pt>
                <c:pt idx="23">
                  <c:v>-0.625719944650497</c:v>
                </c:pt>
                <c:pt idx="24">
                  <c:v>-0.621777862817302</c:v>
                </c:pt>
                <c:pt idx="25">
                  <c:v>-0.617589594879428</c:v>
                </c:pt>
                <c:pt idx="26">
                  <c:v>-0.613168412587164</c:v>
                </c:pt>
                <c:pt idx="27">
                  <c:v>-0.608527128974226</c:v>
                </c:pt>
                <c:pt idx="28">
                  <c:v>-0.603678112950269</c:v>
                </c:pt>
                <c:pt idx="29">
                  <c:v>-0.598633303420804</c:v>
                </c:pt>
                <c:pt idx="30">
                  <c:v>-0.59340422294969</c:v>
                </c:pt>
                <c:pt idx="31">
                  <c:v>-0.588001990978971</c:v>
                </c:pt>
                <c:pt idx="32">
                  <c:v>-0.582437336620338</c:v>
                </c:pt>
                <c:pt idx="33">
                  <c:v>-0.576720611032119</c:v>
                </c:pt>
                <c:pt idx="34">
                  <c:v>-0.570861799395237</c:v>
                </c:pt>
                <c:pt idx="35">
                  <c:v>-0.564870532501206</c:v>
                </c:pt>
                <c:pt idx="36">
                  <c:v>-0.558756097964812</c:v>
                </c:pt>
                <c:pt idx="37">
                  <c:v>-0.55252745107375</c:v>
                </c:pt>
                <c:pt idx="38">
                  <c:v>-0.546193225287117</c:v>
                </c:pt>
                <c:pt idx="39">
                  <c:v>-0.539761742394275</c:v>
                </c:pt>
                <c:pt idx="40">
                  <c:v>-0.533241022345267</c:v>
                </c:pt>
                <c:pt idx="41">
                  <c:v>-0.526638792763592</c:v>
                </c:pt>
                <c:pt idx="42">
                  <c:v>-0.519962498151832</c:v>
                </c:pt>
                <c:pt idx="43">
                  <c:v>-0.513219308800273</c:v>
                </c:pt>
                <c:pt idx="44">
                  <c:v>-0.506416129408366</c:v>
                </c:pt>
                <c:pt idx="45">
                  <c:v>-0.499559607428523</c:v>
                </c:pt>
                <c:pt idx="46">
                  <c:v>-0.492656141141491</c:v>
                </c:pt>
                <c:pt idx="47">
                  <c:v>-0.485711887472204</c:v>
                </c:pt>
                <c:pt idx="48">
                  <c:v>-0.478732769554764</c:v>
                </c:pt>
                <c:pt idx="49">
                  <c:v>-0.471724484054882</c:v>
                </c:pt>
                <c:pt idx="50">
                  <c:v>-0.464692508257897</c:v>
                </c:pt>
                <c:pt idx="51">
                  <c:v>-0.457642106930167</c:v>
                </c:pt>
                <c:pt idx="52">
                  <c:v>-0.450578338961409</c:v>
                </c:pt>
                <c:pt idx="53">
                  <c:v>-0.443506063795312</c:v>
                </c:pt>
                <c:pt idx="54">
                  <c:v>-0.436429947655491</c:v>
                </c:pt>
                <c:pt idx="55">
                  <c:v>-0.429354469573636</c:v>
                </c:pt>
                <c:pt idx="56">
                  <c:v>-0.422283927226461</c:v>
                </c:pt>
                <c:pt idx="57">
                  <c:v>-0.415222442587871</c:v>
                </c:pt>
                <c:pt idx="58">
                  <c:v>-0.408173967402508</c:v>
                </c:pt>
                <c:pt idx="59">
                  <c:v>-0.401142288486677</c:v>
                </c:pt>
                <c:pt idx="60">
                  <c:v>-0.39413103286241</c:v>
                </c:pt>
                <c:pt idx="61">
                  <c:v>-0.387143672730263</c:v>
                </c:pt>
                <c:pt idx="62">
                  <c:v>-0.380183530286239</c:v>
                </c:pt>
                <c:pt idx="63">
                  <c:v>-0.373253782388041</c:v>
                </c:pt>
                <c:pt idx="64">
                  <c:v>-0.366357465075708</c:v>
                </c:pt>
                <c:pt idx="65">
                  <c:v>-0.359497477951471</c:v>
                </c:pt>
                <c:pt idx="66">
                  <c:v>-0.352676588423556</c:v>
                </c:pt>
                <c:pt idx="67">
                  <c:v>-0.345897435818447</c:v>
                </c:pt>
                <c:pt idx="68">
                  <c:v>-0.339162535366007</c:v>
                </c:pt>
                <c:pt idx="69">
                  <c:v>-0.332474282061677</c:v>
                </c:pt>
                <c:pt idx="70">
                  <c:v>-0.325834954409844</c:v>
                </c:pt>
                <c:pt idx="71">
                  <c:v>-0.319246718052322</c:v>
                </c:pt>
                <c:pt idx="72">
                  <c:v>-0.312711629285742</c:v>
                </c:pt>
                <c:pt idx="73">
                  <c:v>-0.306231638471547</c:v>
                </c:pt>
                <c:pt idx="74">
                  <c:v>-0.29980859334212</c:v>
                </c:pt>
                <c:pt idx="75">
                  <c:v>-0.293444242206475</c:v>
                </c:pt>
                <c:pt idx="76">
                  <c:v>-0.287140237058819</c:v>
                </c:pt>
                <c:pt idx="77">
                  <c:v>-0.280898136593168</c:v>
                </c:pt>
                <c:pt idx="78">
                  <c:v>-0.274719409127096</c:v>
                </c:pt>
                <c:pt idx="79">
                  <c:v>-0.268605435437583</c:v>
                </c:pt>
                <c:pt idx="80">
                  <c:v>-0.262557511511831</c:v>
                </c:pt>
                <c:pt idx="81">
                  <c:v>-0.25657685121581</c:v>
                </c:pt>
                <c:pt idx="82">
                  <c:v>-0.250664588883189</c:v>
                </c:pt>
                <c:pt idx="83">
                  <c:v>-0.244821781827242</c:v>
                </c:pt>
                <c:pt idx="84">
                  <c:v>-0.239049412778197</c:v>
                </c:pt>
                <c:pt idx="85">
                  <c:v>-0.233348392248418</c:v>
                </c:pt>
                <c:pt idx="86">
                  <c:v>-0.227719560827741</c:v>
                </c:pt>
                <c:pt idx="87">
                  <c:v>-0.222163691411175</c:v>
                </c:pt>
                <c:pt idx="88">
                  <c:v>-0.216681491361123</c:v>
                </c:pt>
                <c:pt idx="89">
                  <c:v>-0.211273604606194</c:v>
                </c:pt>
                <c:pt idx="90">
                  <c:v>-0.205940613678593</c:v>
                </c:pt>
                <c:pt idx="91">
                  <c:v>-0.200683041692026</c:v>
                </c:pt>
                <c:pt idx="92">
                  <c:v>-0.195501354261965</c:v>
                </c:pt>
                <c:pt idx="93">
                  <c:v>-0.190395961370077</c:v>
                </c:pt>
                <c:pt idx="94">
                  <c:v>-0.185367219174528</c:v>
                </c:pt>
                <c:pt idx="95">
                  <c:v>-0.180415431767834</c:v>
                </c:pt>
                <c:pt idx="96">
                  <c:v>-0.175540852883867</c:v>
                </c:pt>
                <c:pt idx="97">
                  <c:v>-0.170743687555562</c:v>
                </c:pt>
                <c:pt idx="98">
                  <c:v>-0.166024093724803</c:v>
                </c:pt>
                <c:pt idx="99">
                  <c:v>-0.161382183805958</c:v>
                </c:pt>
                <c:pt idx="100">
                  <c:v>-0.156818026204418</c:v>
                </c:pt>
                <c:pt idx="101">
                  <c:v>-0.152331646791496</c:v>
                </c:pt>
                <c:pt idx="102">
                  <c:v>-0.147923030336975</c:v>
                </c:pt>
                <c:pt idx="103">
                  <c:v>-0.143592121900544</c:v>
                </c:pt>
                <c:pt idx="104">
                  <c:v>-0.139338828183327</c:v>
                </c:pt>
                <c:pt idx="105">
                  <c:v>-0.135163018840656</c:v>
                </c:pt>
                <c:pt idx="106">
                  <c:v>-0.131064527757213</c:v>
                </c:pt>
                <c:pt idx="107">
                  <c:v>-0.127043154285611</c:v>
                </c:pt>
                <c:pt idx="108">
                  <c:v>-0.123098664449451</c:v>
                </c:pt>
                <c:pt idx="109">
                  <c:v>-0.119230792111866</c:v>
                </c:pt>
                <c:pt idx="110">
                  <c:v>-0.11543924011051</c:v>
                </c:pt>
                <c:pt idx="111">
                  <c:v>-0.111723681359926</c:v>
                </c:pt>
                <c:pt idx="112">
                  <c:v>-0.108083759922197</c:v>
                </c:pt>
                <c:pt idx="113">
                  <c:v>-0.104519092046741</c:v>
                </c:pt>
                <c:pt idx="114">
                  <c:v>-0.101029267180103</c:v>
                </c:pt>
                <c:pt idx="115">
                  <c:v>-0.0976138489465315</c:v>
                </c:pt>
                <c:pt idx="116">
                  <c:v>-0.0942723761001399</c:v>
                </c:pt>
                <c:pt idx="117">
                  <c:v>-0.0910043634493992</c:v>
                </c:pt>
                <c:pt idx="118">
                  <c:v>-0.0878093027546907</c:v>
                </c:pt>
                <c:pt idx="119">
                  <c:v>-0.0846866635996244</c:v>
                </c:pt>
                <c:pt idx="120">
                  <c:v>-0.0816358942368028</c:v>
                </c:pt>
                <c:pt idx="121">
                  <c:v>-0.0786564224086875</c:v>
                </c:pt>
                <c:pt idx="122">
                  <c:v>-0.0757476561442051</c:v>
                </c:pt>
                <c:pt idx="123">
                  <c:v>-0.0729089845317046</c:v>
                </c:pt>
                <c:pt idx="124">
                  <c:v>-0.070139778468865</c:v>
                </c:pt>
                <c:pt idx="125">
                  <c:v>-0.0674393913901233</c:v>
                </c:pt>
                <c:pt idx="126">
                  <c:v>-0.0648071599721835</c:v>
                </c:pt>
                <c:pt idx="127">
                  <c:v>-0.0622424048181441</c:v>
                </c:pt>
                <c:pt idx="128">
                  <c:v>-0.059744431120766</c:v>
                </c:pt>
                <c:pt idx="129">
                  <c:v>-0.0573125293053871</c:v>
                </c:pt>
                <c:pt idx="130">
                  <c:v>-0.0549459756529727</c:v>
                </c:pt>
                <c:pt idx="131">
                  <c:v>-0.0526440329037798</c:v>
                </c:pt>
                <c:pt idx="132">
                  <c:v>-0.0504059508420929</c:v>
                </c:pt>
                <c:pt idx="133">
                  <c:v>-0.0482309668624814</c:v>
                </c:pt>
                <c:pt idx="134">
                  <c:v>-0.0461183065180132</c:v>
                </c:pt>
                <c:pt idx="135">
                  <c:v>-0.0440671840508446</c:v>
                </c:pt>
                <c:pt idx="136">
                  <c:v>-0.0420768029055998</c:v>
                </c:pt>
                <c:pt idx="137">
                  <c:v>-0.0401463562259366</c:v>
                </c:pt>
                <c:pt idx="138">
                  <c:v>-0.038275027334689</c:v>
                </c:pt>
                <c:pt idx="139">
                  <c:v>-0.0364619901979629</c:v>
                </c:pt>
                <c:pt idx="140">
                  <c:v>-0.0347064098735544</c:v>
                </c:pt>
                <c:pt idx="141">
                  <c:v>-0.0330074429440495</c:v>
                </c:pt>
                <c:pt idx="142">
                  <c:v>-0.0313642379349563</c:v>
                </c:pt>
                <c:pt idx="143">
                  <c:v>-0.0297759357182102</c:v>
                </c:pt>
                <c:pt idx="144">
                  <c:v>-0.0282416699013872</c:v>
                </c:pt>
                <c:pt idx="145">
                  <c:v>-0.0267605672029521</c:v>
                </c:pt>
                <c:pt idx="146">
                  <c:v>-0.0253317478138591</c:v>
                </c:pt>
                <c:pt idx="147">
                  <c:v>-0.0239543257458195</c:v>
                </c:pt>
                <c:pt idx="148">
                  <c:v>-0.0226274091665414</c:v>
                </c:pt>
                <c:pt idx="149">
                  <c:v>-0.0213501007222409</c:v>
                </c:pt>
                <c:pt idx="150">
                  <c:v>-0.0201214978477209</c:v>
                </c:pt>
                <c:pt idx="151">
                  <c:v>-0.0189406930643042</c:v>
                </c:pt>
                <c:pt idx="152">
                  <c:v>-0.0178067742659065</c:v>
                </c:pt>
                <c:pt idx="153">
                  <c:v>-0.0167188249935269</c:v>
                </c:pt>
                <c:pt idx="154">
                  <c:v>-0.0156759246984314</c:v>
                </c:pt>
                <c:pt idx="155">
                  <c:v>-0.0146771489942982</c:v>
                </c:pt>
                <c:pt idx="156">
                  <c:v>-0.0137215698985927</c:v>
                </c:pt>
                <c:pt idx="157">
                  <c:v>-0.0128082560634332</c:v>
                </c:pt>
                <c:pt idx="158">
                  <c:v>-0.0119362729962065</c:v>
                </c:pt>
                <c:pt idx="159">
                  <c:v>-0.0111046832701898</c:v>
                </c:pt>
                <c:pt idx="160">
                  <c:v>-0.0103125467254298</c:v>
                </c:pt>
                <c:pt idx="161">
                  <c:v>-0.00955892066013109</c:v>
                </c:pt>
                <c:pt idx="162">
                  <c:v>-0.00884286001279805</c:v>
                </c:pt>
                <c:pt idx="163">
                  <c:v>-0.00816341753537713</c:v>
                </c:pt>
                <c:pt idx="164">
                  <c:v>-0.00751964395764052</c:v>
                </c:pt>
                <c:pt idx="165">
                  <c:v>-0.00691058814305144</c:v>
                </c:pt>
                <c:pt idx="166">
                  <c:v>-0.00633529723634973</c:v>
                </c:pt>
                <c:pt idx="167">
                  <c:v>-0.00579281680309334</c:v>
                </c:pt>
                <c:pt idx="168">
                  <c:v>-0.00528219096139087</c:v>
                </c:pt>
                <c:pt idx="169">
                  <c:v>-0.00480246250605822</c:v>
                </c:pt>
                <c:pt idx="170">
                  <c:v>-0.00435267302543076</c:v>
                </c:pt>
                <c:pt idx="171">
                  <c:v>-0.0039318630110618</c:v>
                </c:pt>
                <c:pt idx="172">
                  <c:v>-0.00353907196053635</c:v>
                </c:pt>
                <c:pt idx="173">
                  <c:v>-0.00317333847362843</c:v>
                </c:pt>
                <c:pt idx="174">
                  <c:v>-0.00283370034202926</c:v>
                </c:pt>
                <c:pt idx="175">
                  <c:v>-0.00251919463287239</c:v>
                </c:pt>
                <c:pt idx="176">
                  <c:v>-0.00222885776628163</c:v>
                </c:pt>
                <c:pt idx="177">
                  <c:v>-0.00196172558716645</c:v>
                </c:pt>
                <c:pt idx="178">
                  <c:v>-0.00171683343148901</c:v>
                </c:pt>
                <c:pt idx="179">
                  <c:v>-0.00149321618722674</c:v>
                </c:pt>
                <c:pt idx="180">
                  <c:v>-0.00128990835025332</c:v>
                </c:pt>
                <c:pt idx="181">
                  <c:v>-0.00110594407536107</c:v>
                </c:pt>
                <c:pt idx="182">
                  <c:v>-0.000940357222646858</c:v>
                </c:pt>
                <c:pt idx="183">
                  <c:v>-0.000792181399483681</c:v>
                </c:pt>
                <c:pt idx="184">
                  <c:v>-0.0006604499982997</c:v>
                </c:pt>
                <c:pt idx="185">
                  <c:v>-0.000544196230386009</c:v>
                </c:pt>
                <c:pt idx="186">
                  <c:v>-0.000442453155954631</c:v>
                </c:pt>
                <c:pt idx="187">
                  <c:v>-0.000354253710667691</c:v>
                </c:pt>
                <c:pt idx="188">
                  <c:v>-0.000278630728858785</c:v>
                </c:pt>
                <c:pt idx="189">
                  <c:v>-0.000214616963667375</c:v>
                </c:pt>
                <c:pt idx="190">
                  <c:v>-0.00016124510430689</c:v>
                </c:pt>
                <c:pt idx="191">
                  <c:v>-0.000117547790687262</c:v>
                </c:pt>
                <c:pt idx="192">
                  <c:v>-8.25576256124069E-005</c:v>
                </c:pt>
                <c:pt idx="193">
                  <c:v>-5.53071847732418E-005</c:v>
                </c:pt>
                <c:pt idx="194">
                  <c:v>-3.48290247567387E-005</c:v>
                </c:pt>
                <c:pt idx="195">
                  <c:v>-2.0155689291464E-005</c:v>
                </c:pt>
                <c:pt idx="196">
                  <c:v>-1.03197139500972E-005</c:v>
                </c:pt>
                <c:pt idx="197">
                  <c:v>-4.35362952934957E-006</c:v>
                </c:pt>
                <c:pt idx="198">
                  <c:v>-1.28996432773512E-006</c:v>
                </c:pt>
                <c:pt idx="199">
                  <c:v>-1.61245541622938E-007</c:v>
                </c:pt>
                <c:pt idx="200">
                  <c:v>0</c:v>
                </c:pt>
                <c:pt idx="201">
                  <c:v>1.61245541622938E-007</c:v>
                </c:pt>
                <c:pt idx="202">
                  <c:v>1.28996432773512E-006</c:v>
                </c:pt>
                <c:pt idx="203">
                  <c:v>4.35362952934957E-006</c:v>
                </c:pt>
                <c:pt idx="204">
                  <c:v>1.03197139500972E-005</c:v>
                </c:pt>
                <c:pt idx="205">
                  <c:v>2.0155689291464E-005</c:v>
                </c:pt>
                <c:pt idx="206">
                  <c:v>3.48290247567387E-005</c:v>
                </c:pt>
                <c:pt idx="207">
                  <c:v>5.53071847732418E-005</c:v>
                </c:pt>
                <c:pt idx="208">
                  <c:v>8.25576256124069E-005</c:v>
                </c:pt>
                <c:pt idx="209">
                  <c:v>0.000117547790687262</c:v>
                </c:pt>
                <c:pt idx="210">
                  <c:v>0.00016124510430689</c:v>
                </c:pt>
                <c:pt idx="211">
                  <c:v>0.000214616963667375</c:v>
                </c:pt>
                <c:pt idx="212">
                  <c:v>0.000278630728858785</c:v>
                </c:pt>
                <c:pt idx="213">
                  <c:v>0.000354253710667691</c:v>
                </c:pt>
                <c:pt idx="214">
                  <c:v>0.000442453155954631</c:v>
                </c:pt>
                <c:pt idx="215">
                  <c:v>0.000544196230386009</c:v>
                </c:pt>
                <c:pt idx="216">
                  <c:v>0.0006604499982997</c:v>
                </c:pt>
                <c:pt idx="217">
                  <c:v>0.000792181399483681</c:v>
                </c:pt>
                <c:pt idx="218">
                  <c:v>0.000940357222646858</c:v>
                </c:pt>
                <c:pt idx="219">
                  <c:v>0.00110594407536107</c:v>
                </c:pt>
                <c:pt idx="220">
                  <c:v>0.00128990835025332</c:v>
                </c:pt>
                <c:pt idx="221">
                  <c:v>0.00149321618722674</c:v>
                </c:pt>
                <c:pt idx="222">
                  <c:v>0.00171683343148901</c:v>
                </c:pt>
                <c:pt idx="223">
                  <c:v>0.00196172558716645</c:v>
                </c:pt>
                <c:pt idx="224">
                  <c:v>0.00222885776628163</c:v>
                </c:pt>
                <c:pt idx="225">
                  <c:v>0.00251919463287239</c:v>
                </c:pt>
                <c:pt idx="226">
                  <c:v>0.00283370034202926</c:v>
                </c:pt>
                <c:pt idx="227">
                  <c:v>0.00317333847362843</c:v>
                </c:pt>
                <c:pt idx="228">
                  <c:v>0.00353907196053635</c:v>
                </c:pt>
                <c:pt idx="229">
                  <c:v>0.0039318630110618</c:v>
                </c:pt>
                <c:pt idx="230">
                  <c:v>0.00435267302543076</c:v>
                </c:pt>
                <c:pt idx="231">
                  <c:v>0.00480246250605822</c:v>
                </c:pt>
                <c:pt idx="232">
                  <c:v>0.00528219096139087</c:v>
                </c:pt>
                <c:pt idx="233">
                  <c:v>0.00579281680309334</c:v>
                </c:pt>
                <c:pt idx="234">
                  <c:v>0.00633529723634973</c:v>
                </c:pt>
                <c:pt idx="235">
                  <c:v>0.00691058814305144</c:v>
                </c:pt>
                <c:pt idx="236">
                  <c:v>0.00751964395764052</c:v>
                </c:pt>
                <c:pt idx="237">
                  <c:v>0.00816341753537713</c:v>
                </c:pt>
                <c:pt idx="238">
                  <c:v>0.00884286001279805</c:v>
                </c:pt>
                <c:pt idx="239">
                  <c:v>0.00955892066013109</c:v>
                </c:pt>
                <c:pt idx="240">
                  <c:v>0.0103125467254298</c:v>
                </c:pt>
                <c:pt idx="241">
                  <c:v>0.0111046832701898</c:v>
                </c:pt>
                <c:pt idx="242">
                  <c:v>0.0119362729962065</c:v>
                </c:pt>
                <c:pt idx="243">
                  <c:v>0.0128082560634332</c:v>
                </c:pt>
                <c:pt idx="244">
                  <c:v>0.0137215698985927</c:v>
                </c:pt>
                <c:pt idx="245">
                  <c:v>0.0146771489942982</c:v>
                </c:pt>
                <c:pt idx="246">
                  <c:v>0.0156759246984314</c:v>
                </c:pt>
                <c:pt idx="247">
                  <c:v>0.0167188249935269</c:v>
                </c:pt>
                <c:pt idx="248">
                  <c:v>0.0178067742659065</c:v>
                </c:pt>
                <c:pt idx="249">
                  <c:v>0.0189406930643042</c:v>
                </c:pt>
                <c:pt idx="250">
                  <c:v>0.0201214978477209</c:v>
                </c:pt>
                <c:pt idx="251">
                  <c:v>0.0213501007222409</c:v>
                </c:pt>
                <c:pt idx="252">
                  <c:v>0.0226274091665414</c:v>
                </c:pt>
                <c:pt idx="253">
                  <c:v>0.0239543257458195</c:v>
                </c:pt>
                <c:pt idx="254">
                  <c:v>0.025331747813859</c:v>
                </c:pt>
                <c:pt idx="255">
                  <c:v>0.0267605672029521</c:v>
                </c:pt>
                <c:pt idx="256">
                  <c:v>0.0282416699013872</c:v>
                </c:pt>
                <c:pt idx="257">
                  <c:v>0.0297759357182102</c:v>
                </c:pt>
                <c:pt idx="258">
                  <c:v>0.0313642379349563</c:v>
                </c:pt>
                <c:pt idx="259">
                  <c:v>0.0330074429440495</c:v>
                </c:pt>
                <c:pt idx="260">
                  <c:v>0.0347064098735544</c:v>
                </c:pt>
                <c:pt idx="261">
                  <c:v>0.036461990197963</c:v>
                </c:pt>
                <c:pt idx="262">
                  <c:v>0.038275027334689</c:v>
                </c:pt>
                <c:pt idx="263">
                  <c:v>0.0401463562259366</c:v>
                </c:pt>
                <c:pt idx="264">
                  <c:v>0.0420768029055997</c:v>
                </c:pt>
                <c:pt idx="265">
                  <c:v>0.0440671840508446</c:v>
                </c:pt>
                <c:pt idx="266">
                  <c:v>0.0461183065180132</c:v>
                </c:pt>
                <c:pt idx="267">
                  <c:v>0.0482309668624814</c:v>
                </c:pt>
                <c:pt idx="268">
                  <c:v>0.0504059508420929</c:v>
                </c:pt>
                <c:pt idx="269">
                  <c:v>0.0526440329037798</c:v>
                </c:pt>
                <c:pt idx="270">
                  <c:v>0.0549459756529727</c:v>
                </c:pt>
                <c:pt idx="271">
                  <c:v>0.0573125293053871</c:v>
                </c:pt>
                <c:pt idx="272">
                  <c:v>0.059744431120766</c:v>
                </c:pt>
                <c:pt idx="273">
                  <c:v>0.0622424048181441</c:v>
                </c:pt>
                <c:pt idx="274">
                  <c:v>0.0648071599721834</c:v>
                </c:pt>
                <c:pt idx="275">
                  <c:v>0.0674393913901233</c:v>
                </c:pt>
                <c:pt idx="276">
                  <c:v>0.0701397784688651</c:v>
                </c:pt>
                <c:pt idx="277">
                  <c:v>0.0729089845317046</c:v>
                </c:pt>
                <c:pt idx="278">
                  <c:v>0.0757476561442051</c:v>
                </c:pt>
                <c:pt idx="279">
                  <c:v>0.0786564224086875</c:v>
                </c:pt>
                <c:pt idx="280">
                  <c:v>0.0816358942368028</c:v>
                </c:pt>
                <c:pt idx="281">
                  <c:v>0.0846866635996245</c:v>
                </c:pt>
                <c:pt idx="282">
                  <c:v>0.0878093027546907</c:v>
                </c:pt>
                <c:pt idx="283">
                  <c:v>0.0910043634493992</c:v>
                </c:pt>
                <c:pt idx="284">
                  <c:v>0.0942723761001398</c:v>
                </c:pt>
                <c:pt idx="285">
                  <c:v>0.0976138489465315</c:v>
                </c:pt>
                <c:pt idx="286">
                  <c:v>0.101029267180103</c:v>
                </c:pt>
                <c:pt idx="287">
                  <c:v>0.104519092046741</c:v>
                </c:pt>
                <c:pt idx="288">
                  <c:v>0.108083759922197</c:v>
                </c:pt>
                <c:pt idx="289">
                  <c:v>0.111723681359926</c:v>
                </c:pt>
                <c:pt idx="290">
                  <c:v>0.11543924011051</c:v>
                </c:pt>
                <c:pt idx="291">
                  <c:v>0.119230792111866</c:v>
                </c:pt>
                <c:pt idx="292">
                  <c:v>0.123098664449451</c:v>
                </c:pt>
                <c:pt idx="293">
                  <c:v>0.127043154285611</c:v>
                </c:pt>
                <c:pt idx="294">
                  <c:v>0.131064527757213</c:v>
                </c:pt>
                <c:pt idx="295">
                  <c:v>0.135163018840656</c:v>
                </c:pt>
                <c:pt idx="296">
                  <c:v>0.139338828183327</c:v>
                </c:pt>
                <c:pt idx="297">
                  <c:v>0.143592121900544</c:v>
                </c:pt>
                <c:pt idx="298">
                  <c:v>0.147923030336975</c:v>
                </c:pt>
                <c:pt idx="299">
                  <c:v>0.152331646791496</c:v>
                </c:pt>
                <c:pt idx="300">
                  <c:v>0.156818026204418</c:v>
                </c:pt>
                <c:pt idx="301">
                  <c:v>0.161382183805958</c:v>
                </c:pt>
                <c:pt idx="302">
                  <c:v>0.166024093724803</c:v>
                </c:pt>
                <c:pt idx="303">
                  <c:v>0.170743687555562</c:v>
                </c:pt>
                <c:pt idx="304">
                  <c:v>0.175540852883867</c:v>
                </c:pt>
                <c:pt idx="305">
                  <c:v>0.180415431767834</c:v>
                </c:pt>
                <c:pt idx="306">
                  <c:v>0.185367219174528</c:v>
                </c:pt>
                <c:pt idx="307">
                  <c:v>0.190395961370077</c:v>
                </c:pt>
                <c:pt idx="308">
                  <c:v>0.195501354261965</c:v>
                </c:pt>
                <c:pt idx="309">
                  <c:v>0.200683041692026</c:v>
                </c:pt>
                <c:pt idx="310">
                  <c:v>0.205940613678593</c:v>
                </c:pt>
                <c:pt idx="311">
                  <c:v>0.211273604606194</c:v>
                </c:pt>
                <c:pt idx="312">
                  <c:v>0.216681491361123</c:v>
                </c:pt>
                <c:pt idx="313">
                  <c:v>0.222163691411175</c:v>
                </c:pt>
                <c:pt idx="314">
                  <c:v>0.227719560827741</c:v>
                </c:pt>
                <c:pt idx="315">
                  <c:v>0.233348392248418</c:v>
                </c:pt>
                <c:pt idx="316">
                  <c:v>0.239049412778197</c:v>
                </c:pt>
                <c:pt idx="317">
                  <c:v>0.244821781827242</c:v>
                </c:pt>
                <c:pt idx="318">
                  <c:v>0.250664588883189</c:v>
                </c:pt>
                <c:pt idx="319">
                  <c:v>0.25657685121581</c:v>
                </c:pt>
                <c:pt idx="320">
                  <c:v>0.262557511511831</c:v>
                </c:pt>
                <c:pt idx="321">
                  <c:v>0.268605435437583</c:v>
                </c:pt>
                <c:pt idx="322">
                  <c:v>0.274719409127096</c:v>
                </c:pt>
                <c:pt idx="323">
                  <c:v>0.280898136593168</c:v>
                </c:pt>
                <c:pt idx="324">
                  <c:v>0.287140237058819</c:v>
                </c:pt>
                <c:pt idx="325">
                  <c:v>0.293444242206475</c:v>
                </c:pt>
                <c:pt idx="326">
                  <c:v>0.29980859334212</c:v>
                </c:pt>
                <c:pt idx="327">
                  <c:v>0.306231638471547</c:v>
                </c:pt>
                <c:pt idx="328">
                  <c:v>0.312711629285741</c:v>
                </c:pt>
                <c:pt idx="329">
                  <c:v>0.319246718052322</c:v>
                </c:pt>
                <c:pt idx="330">
                  <c:v>0.325834954409844</c:v>
                </c:pt>
                <c:pt idx="331">
                  <c:v>0.332474282061677</c:v>
                </c:pt>
                <c:pt idx="332">
                  <c:v>0.339162535366007</c:v>
                </c:pt>
                <c:pt idx="333">
                  <c:v>0.345897435818446</c:v>
                </c:pt>
                <c:pt idx="334">
                  <c:v>0.352676588423555</c:v>
                </c:pt>
                <c:pt idx="335">
                  <c:v>0.359497477951471</c:v>
                </c:pt>
                <c:pt idx="336">
                  <c:v>0.366357465075708</c:v>
                </c:pt>
                <c:pt idx="337">
                  <c:v>0.373253782388041</c:v>
                </c:pt>
                <c:pt idx="338">
                  <c:v>0.380183530286238</c:v>
                </c:pt>
                <c:pt idx="339">
                  <c:v>0.387143672730263</c:v>
                </c:pt>
                <c:pt idx="340">
                  <c:v>0.39413103286241</c:v>
                </c:pt>
                <c:pt idx="341">
                  <c:v>0.401142288486677</c:v>
                </c:pt>
                <c:pt idx="342">
                  <c:v>0.408173967402508</c:v>
                </c:pt>
                <c:pt idx="343">
                  <c:v>0.41522244258787</c:v>
                </c:pt>
                <c:pt idx="344">
                  <c:v>0.422283927226461</c:v>
                </c:pt>
                <c:pt idx="345">
                  <c:v>0.429354469573636</c:v>
                </c:pt>
                <c:pt idx="346">
                  <c:v>0.436429947655492</c:v>
                </c:pt>
                <c:pt idx="347">
                  <c:v>0.443506063795312</c:v>
                </c:pt>
                <c:pt idx="348">
                  <c:v>0.450578338961409</c:v>
                </c:pt>
                <c:pt idx="349">
                  <c:v>0.457642106930167</c:v>
                </c:pt>
                <c:pt idx="350">
                  <c:v>0.464692508257897</c:v>
                </c:pt>
                <c:pt idx="351">
                  <c:v>0.471724484054882</c:v>
                </c:pt>
                <c:pt idx="352">
                  <c:v>0.478732769554764</c:v>
                </c:pt>
                <c:pt idx="353">
                  <c:v>0.485711887472204</c:v>
                </c:pt>
                <c:pt idx="354">
                  <c:v>0.49265614114149</c:v>
                </c:pt>
                <c:pt idx="355">
                  <c:v>0.499559607428523</c:v>
                </c:pt>
                <c:pt idx="356">
                  <c:v>0.506416129408366</c:v>
                </c:pt>
                <c:pt idx="357">
                  <c:v>0.513219308800274</c:v>
                </c:pt>
                <c:pt idx="358">
                  <c:v>0.519962498151831</c:v>
                </c:pt>
                <c:pt idx="359">
                  <c:v>0.526638792763592</c:v>
                </c:pt>
                <c:pt idx="360">
                  <c:v>0.533241022345267</c:v>
                </c:pt>
                <c:pt idx="361">
                  <c:v>0.539761742394275</c:v>
                </c:pt>
                <c:pt idx="362">
                  <c:v>0.546193225287117</c:v>
                </c:pt>
                <c:pt idx="363">
                  <c:v>0.55252745107375</c:v>
                </c:pt>
                <c:pt idx="364">
                  <c:v>0.558756097964812</c:v>
                </c:pt>
                <c:pt idx="365">
                  <c:v>0.564870532501206</c:v>
                </c:pt>
                <c:pt idx="366">
                  <c:v>0.570861799395237</c:v>
                </c:pt>
                <c:pt idx="367">
                  <c:v>0.576720611032119</c:v>
                </c:pt>
                <c:pt idx="368">
                  <c:v>0.582437336620338</c:v>
                </c:pt>
                <c:pt idx="369">
                  <c:v>0.588001990978971</c:v>
                </c:pt>
                <c:pt idx="370">
                  <c:v>0.59340422294969</c:v>
                </c:pt>
                <c:pt idx="371">
                  <c:v>0.598633303420804</c:v>
                </c:pt>
                <c:pt idx="372">
                  <c:v>0.60367811295027</c:v>
                </c:pt>
                <c:pt idx="373">
                  <c:v>0.608527128974226</c:v>
                </c:pt>
                <c:pt idx="374">
                  <c:v>0.613168412587164</c:v>
                </c:pt>
                <c:pt idx="375">
                  <c:v>0.617589594879428</c:v>
                </c:pt>
                <c:pt idx="376">
                  <c:v>0.621777862817302</c:v>
                </c:pt>
                <c:pt idx="377">
                  <c:v>0.625719944650497</c:v>
                </c:pt>
                <c:pt idx="378">
                  <c:v>0.629402094831362</c:v>
                </c:pt>
                <c:pt idx="379">
                  <c:v>0.632810078429719</c:v>
                </c:pt>
                <c:pt idx="380">
                  <c:v>0.635929155026687</c:v>
                </c:pt>
                <c:pt idx="381">
                  <c:v>0.638744062070412</c:v>
                </c:pt>
                <c:pt idx="382">
                  <c:v>0.641238997676082</c:v>
                </c:pt>
                <c:pt idx="383">
                  <c:v>0.643397602852105</c:v>
                </c:pt>
                <c:pt idx="384">
                  <c:v>0.645202943133792</c:v>
                </c:pt>
                <c:pt idx="385">
                  <c:v>0.646637489605353</c:v>
                </c:pt>
                <c:pt idx="386">
                  <c:v>0.647683099290458</c:v>
                </c:pt>
                <c:pt idx="387">
                  <c:v>0.648320994891053</c:v>
                </c:pt>
                <c:pt idx="388">
                  <c:v>0.648531743853528</c:v>
                </c:pt>
                <c:pt idx="389">
                  <c:v>0.648295236740789</c:v>
                </c:pt>
                <c:pt idx="390">
                  <c:v>0.647590664888131</c:v>
                </c:pt>
                <c:pt idx="391">
                  <c:v>0.646396497320237</c:v>
                </c:pt>
                <c:pt idx="392">
                  <c:v>0.644690456905983</c:v>
                </c:pt>
                <c:pt idx="393">
                  <c:v>0.642449495727111</c:v>
                </c:pt>
                <c:pt idx="394">
                  <c:v>0.639649769636154</c:v>
                </c:pt>
                <c:pt idx="395">
                  <c:v>0.636266611978368</c:v>
                </c:pt>
                <c:pt idx="396">
                  <c:v>0.632274506451731</c:v>
                </c:pt>
                <c:pt idx="397">
                  <c:v>0.627647059078393</c:v>
                </c:pt>
                <c:pt idx="398">
                  <c:v>0.622356969260272</c:v>
                </c:pt>
                <c:pt idx="399">
                  <c:v>0.616375999890744</c:v>
                </c:pt>
                <c:pt idx="400">
                  <c:v>0.609674946493731</c:v>
                </c:pt>
              </c:numCache>
            </c:numRef>
          </c:yVal>
          <c:smooth val="1"/>
        </c:ser>
        <c:axId val="76659320"/>
        <c:axId val="87485289"/>
      </c:scatterChart>
      <c:valAx>
        <c:axId val="76659320"/>
        <c:scaling>
          <c:orientation val="minMax"/>
          <c:max val="1.5"/>
          <c:min val="-1.5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</a:p>
        </c:txPr>
        <c:crossAx val="87485289"/>
        <c:crosses val="autoZero"/>
        <c:crossBetween val="midCat"/>
      </c:valAx>
      <c:valAx>
        <c:axId val="87485289"/>
        <c:scaling>
          <c:orientation val="minMax"/>
          <c:max val="1"/>
          <c:min val="-1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</a:p>
        </c:txPr>
        <c:crossAx val="76659320"/>
        <c:crosses val="autoZero"/>
        <c:crossBetween val="midCat"/>
      </c:valAx>
      <c:spPr>
        <a:noFill/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  <a:r>
              <a:rPr b="0" lang="en-US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(3) リサージュ</a:t>
            </a:r>
          </a:p>
        </c:rich>
      </c:tx>
      <c:layout>
        <c:manualLayout>
          <c:xMode val="edge"/>
          <c:yMode val="edge"/>
          <c:x val="0.40550284629981"/>
          <c:y val="0.0381889763779528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38519924098672"/>
          <c:y val="0.183989501312336"/>
          <c:w val="0.874952561669829"/>
          <c:h val="0.735958005249344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0080"/>
            </a:solidFill>
            <a:ln w="126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'関数のデモ(2)'!$F$3:$F$403</c:f>
              <c:numCache>
                <c:formatCode>General</c:formatCode>
                <c:ptCount val="401"/>
                <c:pt idx="0">
                  <c:v>1</c:v>
                </c:pt>
                <c:pt idx="1">
                  <c:v>0.988771077936042</c:v>
                </c:pt>
                <c:pt idx="2">
                  <c:v>0.955336489125606</c:v>
                </c:pt>
                <c:pt idx="3">
                  <c:v>0.900447102352677</c:v>
                </c:pt>
                <c:pt idx="4">
                  <c:v>0.825335614909678</c:v>
                </c:pt>
                <c:pt idx="5">
                  <c:v>0.731688868873821</c:v>
                </c:pt>
                <c:pt idx="6">
                  <c:v>0.621609968270665</c:v>
                </c:pt>
                <c:pt idx="7">
                  <c:v>0.497571047891727</c:v>
                </c:pt>
                <c:pt idx="8">
                  <c:v>0.362357754476673</c:v>
                </c:pt>
                <c:pt idx="9">
                  <c:v>0.219006687093041</c:v>
                </c:pt>
                <c:pt idx="10">
                  <c:v>0.0707372016677029</c:v>
                </c:pt>
                <c:pt idx="11">
                  <c:v>-0.0791208888067341</c:v>
                </c:pt>
                <c:pt idx="12">
                  <c:v>-0.227202094693087</c:v>
                </c:pt>
                <c:pt idx="13">
                  <c:v>-0.370180831351287</c:v>
                </c:pt>
                <c:pt idx="14">
                  <c:v>-0.504846104599857</c:v>
                </c:pt>
                <c:pt idx="15">
                  <c:v>-0.628173622722739</c:v>
                </c:pt>
                <c:pt idx="16">
                  <c:v>-0.737393715541246</c:v>
                </c:pt>
                <c:pt idx="17">
                  <c:v>-0.830053535235222</c:v>
                </c:pt>
                <c:pt idx="18">
                  <c:v>-0.904072142017061</c:v>
                </c:pt>
                <c:pt idx="19">
                  <c:v>-0.95778723755309</c:v>
                </c:pt>
                <c:pt idx="20">
                  <c:v>-0.989992496600445</c:v>
                </c:pt>
                <c:pt idx="21">
                  <c:v>-0.999964658471342</c:v>
                </c:pt>
                <c:pt idx="22">
                  <c:v>-0.987479769908865</c:v>
                </c:pt>
                <c:pt idx="23">
                  <c:v>-0.952818214594305</c:v>
                </c:pt>
                <c:pt idx="24">
                  <c:v>-0.896758416334147</c:v>
                </c:pt>
                <c:pt idx="25">
                  <c:v>-0.820559357339561</c:v>
                </c:pt>
                <c:pt idx="26">
                  <c:v>-0.72593230420014</c:v>
                </c:pt>
                <c:pt idx="27">
                  <c:v>-0.615002376525574</c:v>
                </c:pt>
                <c:pt idx="28">
                  <c:v>-0.4902608213407</c:v>
                </c:pt>
                <c:pt idx="29">
                  <c:v>-0.354509065048132</c:v>
                </c:pt>
                <c:pt idx="30">
                  <c:v>-0.21079579943078</c:v>
                </c:pt>
                <c:pt idx="31">
                  <c:v>-0.0623485146069917</c:v>
                </c:pt>
                <c:pt idx="32">
                  <c:v>0.0874989834394473</c:v>
                </c:pt>
                <c:pt idx="33">
                  <c:v>0.23538144295445</c:v>
                </c:pt>
                <c:pt idx="34">
                  <c:v>0.37797774271298</c:v>
                </c:pt>
                <c:pt idx="35">
                  <c:v>0.512085477241841</c:v>
                </c:pt>
                <c:pt idx="36">
                  <c:v>0.634692875942635</c:v>
                </c:pt>
                <c:pt idx="37">
                  <c:v>0.74304644096641</c:v>
                </c:pt>
                <c:pt idx="38">
                  <c:v>0.834712784839159</c:v>
                </c:pt>
                <c:pt idx="39">
                  <c:v>0.907633279098413</c:v>
                </c:pt>
                <c:pt idx="40">
                  <c:v>0.960170286650366</c:v>
                </c:pt>
                <c:pt idx="41">
                  <c:v>0.991143939568469</c:v>
                </c:pt>
                <c:pt idx="42">
                  <c:v>0.999858636383415</c:v>
                </c:pt>
                <c:pt idx="43">
                  <c:v>0.986118663792513</c:v>
                </c:pt>
                <c:pt idx="44">
                  <c:v>0.950232591958529</c:v>
                </c:pt>
                <c:pt idx="45">
                  <c:v>0.893006344689077</c:v>
                </c:pt>
                <c:pt idx="46">
                  <c:v>0.815725100125357</c:v>
                </c:pt>
                <c:pt idx="47">
                  <c:v>0.720124428411793</c:v>
                </c:pt>
                <c:pt idx="48">
                  <c:v>0.608351314532255</c:v>
                </c:pt>
                <c:pt idx="49">
                  <c:v>0.482915941655937</c:v>
                </c:pt>
                <c:pt idx="50">
                  <c:v>0.346635317835026</c:v>
                </c:pt>
                <c:pt idx="51">
                  <c:v>0.202570012076945</c:v>
                </c:pt>
                <c:pt idx="52">
                  <c:v>0.0539554205626489</c:v>
                </c:pt>
                <c:pt idx="53">
                  <c:v>-0.0958708933764969</c:v>
                </c:pt>
                <c:pt idx="54">
                  <c:v>-0.243544153735793</c:v>
                </c:pt>
                <c:pt idx="55">
                  <c:v>-0.385747937452222</c:v>
                </c:pt>
                <c:pt idx="56">
                  <c:v>-0.519288654116684</c:v>
                </c:pt>
                <c:pt idx="57">
                  <c:v>-0.641167267129602</c:v>
                </c:pt>
                <c:pt idx="58">
                  <c:v>-0.748646645597399</c:v>
                </c:pt>
                <c:pt idx="59">
                  <c:v>-0.839313034391485</c:v>
                </c:pt>
                <c:pt idx="60">
                  <c:v>-0.911130261884677</c:v>
                </c:pt>
                <c:pt idx="61">
                  <c:v>-0.962485467976237</c:v>
                </c:pt>
                <c:pt idx="62">
                  <c:v>-0.992225325452603</c:v>
                </c:pt>
                <c:pt idx="63">
                  <c:v>-0.999681941230185</c:v>
                </c:pt>
                <c:pt idx="64">
                  <c:v>-0.984687855794127</c:v>
                </c:pt>
                <c:pt idx="65">
                  <c:v>-0.947579803977993</c:v>
                </c:pt>
                <c:pt idx="66">
                  <c:v>-0.889191152625362</c:v>
                </c:pt>
                <c:pt idx="67">
                  <c:v>-0.810833184967147</c:v>
                </c:pt>
                <c:pt idx="68">
                  <c:v>-0.7142656520272</c:v>
                </c:pt>
                <c:pt idx="69">
                  <c:v>-0.601657252408101</c:v>
                </c:pt>
                <c:pt idx="70">
                  <c:v>-0.475536927995992</c:v>
                </c:pt>
                <c:pt idx="71">
                  <c:v>-0.338737069377883</c:v>
                </c:pt>
                <c:pt idx="72">
                  <c:v>-0.194329906455335</c:v>
                </c:pt>
                <c:pt idx="73">
                  <c:v>-0.0455585127842237</c:v>
                </c:pt>
                <c:pt idx="74">
                  <c:v>0.104236026865699</c:v>
                </c:pt>
                <c:pt idx="75">
                  <c:v>0.251689650071754</c:v>
                </c:pt>
                <c:pt idx="76">
                  <c:v>0.393490866347889</c:v>
                </c:pt>
                <c:pt idx="77">
                  <c:v>0.526455126081828</c:v>
                </c:pt>
                <c:pt idx="78">
                  <c:v>0.647596338653876</c:v>
                </c:pt>
                <c:pt idx="79">
                  <c:v>0.754193933594629</c:v>
                </c:pt>
                <c:pt idx="80">
                  <c:v>0.843853958732492</c:v>
                </c:pt>
                <c:pt idx="81">
                  <c:v>0.914562843198417</c:v>
                </c:pt>
                <c:pt idx="82">
                  <c:v>0.964732617886609</c:v>
                </c:pt>
                <c:pt idx="83">
                  <c:v>0.993236577817189</c:v>
                </c:pt>
                <c:pt idx="84">
                  <c:v>0.999434585501005</c:v>
                </c:pt>
                <c:pt idx="85">
                  <c:v>0.983187447047592</c:v>
                </c:pt>
                <c:pt idx="86">
                  <c:v>0.944860038159861</c:v>
                </c:pt>
                <c:pt idx="87">
                  <c:v>0.88531310981244</c:v>
                </c:pt>
                <c:pt idx="88">
                  <c:v>0.80588395764045</c:v>
                </c:pt>
                <c:pt idx="89">
                  <c:v>0.708356389162583</c:v>
                </c:pt>
                <c:pt idx="90">
                  <c:v>0.594920663309892</c:v>
                </c:pt>
                <c:pt idx="91">
                  <c:v>0.468124301932111</c:v>
                </c:pt>
                <c:pt idx="92">
                  <c:v>0.330814877949049</c:v>
                </c:pt>
                <c:pt idx="93">
                  <c:v>0.186076065001809</c:v>
                </c:pt>
                <c:pt idx="94">
                  <c:v>0.0371583847908246</c:v>
                </c:pt>
                <c:pt idx="95">
                  <c:v>-0.112593792633835</c:v>
                </c:pt>
                <c:pt idx="96">
                  <c:v>-0.259817356213754</c:v>
                </c:pt>
                <c:pt idx="97">
                  <c:v>-0.401205982106099</c:v>
                </c:pt>
                <c:pt idx="98">
                  <c:v>-0.533584386589119</c:v>
                </c:pt>
                <c:pt idx="99">
                  <c:v>-0.65397963608903</c:v>
                </c:pt>
                <c:pt idx="100">
                  <c:v>-0.759687912858821</c:v>
                </c:pt>
                <c:pt idx="101">
                  <c:v>-0.848335236895768</c:v>
                </c:pt>
                <c:pt idx="102">
                  <c:v>-0.917930780414292</c:v>
                </c:pt>
                <c:pt idx="103">
                  <c:v>-0.966911577546057</c:v>
                </c:pt>
                <c:pt idx="104">
                  <c:v>-0.994177625183815</c:v>
                </c:pt>
                <c:pt idx="105">
                  <c:v>-0.999116586679734</c:v>
                </c:pt>
                <c:pt idx="106">
                  <c:v>-0.981617543606385</c:v>
                </c:pt>
                <c:pt idx="107">
                  <c:v>-0.942073486745496</c:v>
                </c:pt>
                <c:pt idx="108">
                  <c:v>-0.881372490362233</c:v>
                </c:pt>
                <c:pt idx="109">
                  <c:v>-0.800877767971785</c:v>
                </c:pt>
                <c:pt idx="110">
                  <c:v>-0.702397057502713</c:v>
                </c:pt>
                <c:pt idx="111">
                  <c:v>-0.58814202340034</c:v>
                </c:pt>
                <c:pt idx="112">
                  <c:v>-0.460678587411366</c:v>
                </c:pt>
                <c:pt idx="113">
                  <c:v>-0.322869303513232</c:v>
                </c:pt>
                <c:pt idx="114">
                  <c:v>-0.177809071123116</c:v>
                </c:pt>
                <c:pt idx="115">
                  <c:v>-0.0287556303291872</c:v>
                </c:pt>
                <c:pt idx="116">
                  <c:v>0.120943599928474</c:v>
                </c:pt>
                <c:pt idx="117">
                  <c:v>0.267926697670673</c:v>
                </c:pt>
                <c:pt idx="118">
                  <c:v>0.408892739398883</c:v>
                </c:pt>
                <c:pt idx="119">
                  <c:v>0.54067593172063</c:v>
                </c:pt>
                <c:pt idx="120">
                  <c:v>0.66031670824408</c:v>
                </c:pt>
                <c:pt idx="121">
                  <c:v>0.765128195058727</c:v>
                </c:pt>
                <c:pt idx="122">
                  <c:v>0.852756552130871</c:v>
                </c:pt>
                <c:pt idx="123">
                  <c:v>0.921233835476205</c:v>
                </c:pt>
                <c:pt idx="124">
                  <c:v>0.96902219293905</c:v>
                </c:pt>
                <c:pt idx="125">
                  <c:v>0.995048401036379</c:v>
                </c:pt>
                <c:pt idx="126">
                  <c:v>0.998727967243502</c:v>
                </c:pt>
                <c:pt idx="127">
                  <c:v>0.97997825643608</c:v>
                </c:pt>
                <c:pt idx="128">
                  <c:v>0.93922034669687</c:v>
                </c:pt>
                <c:pt idx="129">
                  <c:v>0.877369572809775</c:v>
                </c:pt>
                <c:pt idx="130">
                  <c:v>0.795814969813944</c:v>
                </c:pt>
                <c:pt idx="131">
                  <c:v>0.69638807827137</c:v>
                </c:pt>
                <c:pt idx="132">
                  <c:v>0.581321811814439</c:v>
                </c:pt>
                <c:pt idx="133">
                  <c:v>0.453200310719615</c:v>
                </c:pt>
                <c:pt idx="134">
                  <c:v>0.314900907687934</c:v>
                </c:pt>
                <c:pt idx="135">
                  <c:v>0.169529509155658</c:v>
                </c:pt>
                <c:pt idx="136">
                  <c:v>0.020350843331683</c:v>
                </c:pt>
                <c:pt idx="137">
                  <c:v>-0.129284858559707</c:v>
                </c:pt>
                <c:pt idx="138">
                  <c:v>-0.27601710124947</c:v>
                </c:pt>
                <c:pt idx="139">
                  <c:v>-0.416550594902727</c:v>
                </c:pt>
                <c:pt idx="140">
                  <c:v>-0.547729260224268</c:v>
                </c:pt>
                <c:pt idx="141">
                  <c:v>-0.666607107195395</c:v>
                </c:pt>
                <c:pt idx="142">
                  <c:v>-0.770514395658566</c:v>
                </c:pt>
                <c:pt idx="143">
                  <c:v>-0.857117591925727</c:v>
                </c:pt>
                <c:pt idx="144">
                  <c:v>-0.924471774914122</c:v>
                </c:pt>
                <c:pt idx="145">
                  <c:v>-0.971064314880838</c:v>
                </c:pt>
                <c:pt idx="146">
                  <c:v>-0.995848843825779</c:v>
                </c:pt>
                <c:pt idx="147">
                  <c:v>-0.998268754661117</c:v>
                </c:pt>
                <c:pt idx="148">
                  <c:v>-0.978269701406507</c:v>
                </c:pt>
                <c:pt idx="149">
                  <c:v>-0.936300819682647</c:v>
                </c:pt>
                <c:pt idx="150">
                  <c:v>-0.873304640093516</c:v>
                </c:pt>
                <c:pt idx="151">
                  <c:v>-0.790695921020979</c:v>
                </c:pt>
                <c:pt idx="152">
                  <c:v>-0.690329876201575</c:v>
                </c:pt>
                <c:pt idx="153">
                  <c:v>-0.574460510625588</c:v>
                </c:pt>
                <c:pt idx="154">
                  <c:v>-0.445690000444333</c:v>
                </c:pt>
                <c:pt idx="155">
                  <c:v>-0.30691025370373</c:v>
                </c:pt>
                <c:pt idx="156">
                  <c:v>-0.161237964324189</c:v>
                </c:pt>
                <c:pt idx="157">
                  <c:v>-0.0119446178743532</c:v>
                </c:pt>
                <c:pt idx="158">
                  <c:v>0.137616978941879</c:v>
                </c:pt>
                <c:pt idx="159">
                  <c:v>0.284087995095673</c:v>
                </c:pt>
                <c:pt idx="160">
                  <c:v>0.424179007336997</c:v>
                </c:pt>
                <c:pt idx="161">
                  <c:v>0.554743873549216</c:v>
                </c:pt>
                <c:pt idx="162">
                  <c:v>0.672850388318344</c:v>
                </c:pt>
                <c:pt idx="163">
                  <c:v>0.77584613394522</c:v>
                </c:pt>
                <c:pt idx="164">
                  <c:v>0.861418048028701</c:v>
                </c:pt>
                <c:pt idx="165">
                  <c:v>0.927644369860585</c:v>
                </c:pt>
                <c:pt idx="166">
                  <c:v>0.973037799028</c:v>
                </c:pt>
                <c:pt idx="167">
                  <c:v>0.996578896974274</c:v>
                </c:pt>
                <c:pt idx="168">
                  <c:v>0.99773898139113</c:v>
                </c:pt>
                <c:pt idx="169">
                  <c:v>0.97649199928356</c:v>
                </c:pt>
                <c:pt idx="170">
                  <c:v>0.933315112063922</c:v>
                </c:pt>
                <c:pt idx="171">
                  <c:v>0.869177979535324</c:v>
                </c:pt>
                <c:pt idx="172">
                  <c:v>0.785520983422909</c:v>
                </c:pt>
                <c:pt idx="173">
                  <c:v>0.684222879505569</c:v>
                </c:pt>
                <c:pt idx="174">
                  <c:v>0.567558604811547</c:v>
                </c:pt>
                <c:pt idx="175">
                  <c:v>0.438148187437204</c:v>
                </c:pt>
                <c:pt idx="176">
                  <c:v>0.298897906364468</c:v>
                </c:pt>
                <c:pt idx="177">
                  <c:v>0.152935022700445</c:v>
                </c:pt>
                <c:pt idx="178">
                  <c:v>0.00353754813490639</c:v>
                </c:pt>
                <c:pt idx="179">
                  <c:v>-0.145939372135231</c:v>
                </c:pt>
                <c:pt idx="180">
                  <c:v>-0.292138808733836</c:v>
                </c:pt>
                <c:pt idx="181">
                  <c:v>-0.431777437502182</c:v>
                </c:pt>
                <c:pt idx="182">
                  <c:v>-0.561719275881147</c:v>
                </c:pt>
                <c:pt idx="183">
                  <c:v>-0.679046110318736</c:v>
                </c:pt>
                <c:pt idx="184">
                  <c:v>-0.781123033055112</c:v>
                </c:pt>
                <c:pt idx="185">
                  <c:v>-0.865657616470417</c:v>
                </c:pt>
                <c:pt idx="186">
                  <c:v>-0.930751396066885</c:v>
                </c:pt>
                <c:pt idx="187">
                  <c:v>-0.974942505888642</c:v>
                </c:pt>
                <c:pt idx="188">
                  <c:v>-0.997238508879474</c:v>
                </c:pt>
                <c:pt idx="189">
                  <c:v>-0.997138684879536</c:v>
                </c:pt>
                <c:pt idx="190">
                  <c:v>-0.974645275720658</c:v>
                </c:pt>
                <c:pt idx="191">
                  <c:v>-0.930263434879636</c:v>
                </c:pt>
                <c:pt idx="192">
                  <c:v>-0.86498988282019</c:v>
                </c:pt>
                <c:pt idx="193">
                  <c:v>-0.78029052280014</c:v>
                </c:pt>
                <c:pt idx="194">
                  <c:v>-0.678067519844561</c:v>
                </c:pt>
                <c:pt idx="195">
                  <c:v>-0.560616582220106</c:v>
                </c:pt>
                <c:pt idx="196">
                  <c:v>-0.430575404776627</c:v>
                </c:pt>
                <c:pt idx="197">
                  <c:v>-0.290864432007366</c:v>
                </c:pt>
                <c:pt idx="198">
                  <c:v>-0.14462127116172</c:v>
                </c:pt>
                <c:pt idx="199">
                  <c:v>0.00486977164924729</c:v>
                </c:pt>
                <c:pt idx="200">
                  <c:v>0.154251449887584</c:v>
                </c:pt>
                <c:pt idx="201">
                  <c:v>0.30016897310784</c:v>
                </c:pt>
                <c:pt idx="202">
                  <c:v>0.439345348317998</c:v>
                </c:pt>
                <c:pt idx="203">
                  <c:v>0.568654974177314</c:v>
                </c:pt>
                <c:pt idx="204">
                  <c:v>0.685193835263984</c:v>
                </c:pt>
                <c:pt idx="205">
                  <c:v>0.786344720000893</c:v>
                </c:pt>
                <c:pt idx="206">
                  <c:v>0.869835997585211</c:v>
                </c:pt>
                <c:pt idx="207">
                  <c:v>0.933792633918908</c:v>
                </c:pt>
                <c:pt idx="208">
                  <c:v>0.976778300832262</c:v>
                </c:pt>
                <c:pt idx="209">
                  <c:v>0.997827632917992</c:v>
                </c:pt>
                <c:pt idx="210">
                  <c:v>0.996467907557125</c:v>
                </c:pt>
                <c:pt idx="211">
                  <c:v>0.972729661249869</c:v>
                </c:pt>
                <c:pt idx="212">
                  <c:v>0.927146003831665</c:v>
                </c:pt>
                <c:pt idx="213">
                  <c:v>0.860740645975586</c:v>
                </c:pt>
                <c:pt idx="214">
                  <c:v>0.775004908857634</c:v>
                </c:pt>
                <c:pt idx="215">
                  <c:v>0.671864232298179</c:v>
                </c:pt>
                <c:pt idx="216">
                  <c:v>0.553634933534649</c:v>
                </c:pt>
                <c:pt idx="217">
                  <c:v>0.422972187730041</c:v>
                </c:pt>
                <c:pt idx="218">
                  <c:v>0.282810398462936</c:v>
                </c:pt>
                <c:pt idx="219">
                  <c:v>0.13629729734941</c:v>
                </c:pt>
                <c:pt idx="220">
                  <c:v>-0.0132767472230595</c:v>
                </c:pt>
                <c:pt idx="221">
                  <c:v>-0.162552624675867</c:v>
                </c:pt>
                <c:pt idx="222">
                  <c:v>-0.308177920621107</c:v>
                </c:pt>
                <c:pt idx="223">
                  <c:v>-0.446882204861387</c:v>
                </c:pt>
                <c:pt idx="224">
                  <c:v>-0.575550478201337</c:v>
                </c:pt>
                <c:pt idx="225">
                  <c:v>-0.691293128614107</c:v>
                </c:pt>
                <c:pt idx="226">
                  <c:v>-0.791510825697761</c:v>
                </c:pt>
                <c:pt idx="227">
                  <c:v>-0.873952896032329</c:v>
                </c:pt>
                <c:pt idx="228">
                  <c:v>-0.936767868452669</c:v>
                </c:pt>
                <c:pt idx="229">
                  <c:v>-0.978545054099256</c:v>
                </c:pt>
                <c:pt idx="230">
                  <c:v>-0.998346227448742</c:v>
                </c:pt>
                <c:pt idx="231">
                  <c:v>-0.995726696836491</c:v>
                </c:pt>
                <c:pt idx="232">
                  <c:v>-0.970745291272682</c:v>
                </c:pt>
                <c:pt idx="233">
                  <c:v>-0.923963039269562</c:v>
                </c:pt>
                <c:pt idx="234">
                  <c:v>-0.856430569350576</c:v>
                </c:pt>
                <c:pt idx="235">
                  <c:v>-0.769664515198726</c:v>
                </c:pt>
                <c:pt idx="236">
                  <c:v>-0.665613455333754</c:v>
                </c:pt>
                <c:pt idx="237">
                  <c:v>-0.546614152239465</c:v>
                </c:pt>
                <c:pt idx="238">
                  <c:v>-0.415339073716057</c:v>
                </c:pt>
                <c:pt idx="239">
                  <c:v>-0.274736375014914</c:v>
                </c:pt>
                <c:pt idx="240">
                  <c:v>-0.127963689627405</c:v>
                </c:pt>
                <c:pt idx="241">
                  <c:v>0.0216827843557903</c:v>
                </c:pt>
                <c:pt idx="242">
                  <c:v>0.17084230974765</c:v>
                </c:pt>
                <c:pt idx="243">
                  <c:v>0.316165085176757</c:v>
                </c:pt>
                <c:pt idx="244">
                  <c:v>0.454387474404263</c:v>
                </c:pt>
                <c:pt idx="245">
                  <c:v>0.582405300557933</c:v>
                </c:pt>
                <c:pt idx="246">
                  <c:v>0.697343559252401</c:v>
                </c:pt>
                <c:pt idx="247">
                  <c:v>0.796620984989562</c:v>
                </c:pt>
                <c:pt idx="248">
                  <c:v>0.87800802081681</c:v>
                </c:pt>
                <c:pt idx="249">
                  <c:v>0.939676889369489</c:v>
                </c:pt>
                <c:pt idx="250">
                  <c:v>0.980242640810108</c:v>
                </c:pt>
                <c:pt idx="251">
                  <c:v>0.998794255815876</c:v>
                </c:pt>
                <c:pt idx="252">
                  <c:v>0.994915105108674</c:v>
                </c:pt>
                <c:pt idx="253">
                  <c:v>0.968692306050431</c:v>
                </c:pt>
                <c:pt idx="254">
                  <c:v>0.920714766175001</c:v>
                </c:pt>
                <c:pt idx="255">
                  <c:v>0.852059957594537</c:v>
                </c:pt>
                <c:pt idx="256">
                  <c:v>0.764269719298776</c:v>
                </c:pt>
                <c:pt idx="257">
                  <c:v>0.659315630775326</c:v>
                </c:pt>
                <c:pt idx="258">
                  <c:v>0.539554734584816</c:v>
                </c:pt>
                <c:pt idx="259">
                  <c:v>0.407676602266533</c:v>
                </c:pt>
                <c:pt idx="260">
                  <c:v>0.266642932359937</c:v>
                </c:pt>
                <c:pt idx="261">
                  <c:v>0.119621037040591</c:v>
                </c:pt>
                <c:pt idx="262">
                  <c:v>-0.0300872888830175</c:v>
                </c:pt>
                <c:pt idx="263">
                  <c:v>-0.179119919162674</c:v>
                </c:pt>
                <c:pt idx="264">
                  <c:v>-0.324129902217557</c:v>
                </c:pt>
                <c:pt idx="265">
                  <c:v>-0.461860626451255</c:v>
                </c:pt>
                <c:pt idx="266">
                  <c:v>-0.589218956727288</c:v>
                </c:pt>
                <c:pt idx="267">
                  <c:v>-0.703344699515916</c:v>
                </c:pt>
                <c:pt idx="268">
                  <c:v>-0.80167483667463</c:v>
                </c:pt>
                <c:pt idx="269">
                  <c:v>-0.882001085310026</c:v>
                </c:pt>
                <c:pt idx="270">
                  <c:v>-0.942519491050883</c:v>
                </c:pt>
                <c:pt idx="271">
                  <c:v>-0.981870940974196</c:v>
                </c:pt>
                <c:pt idx="272">
                  <c:v>-0.999171686351379</c:v>
                </c:pt>
                <c:pt idx="273">
                  <c:v>-0.994033189739456</c:v>
                </c:pt>
                <c:pt idx="274">
                  <c:v>-0.966570850694393</c:v>
                </c:pt>
                <c:pt idx="275">
                  <c:v>-0.917401414145845</c:v>
                </c:pt>
                <c:pt idx="276">
                  <c:v>-0.847629119635679</c:v>
                </c:pt>
                <c:pt idx="277">
                  <c:v>-0.758820902478461</c:v>
                </c:pt>
                <c:pt idx="278">
                  <c:v>-0.652971203772368</c:v>
                </c:pt>
                <c:pt idx="279">
                  <c:v>-0.532457179551949</c:v>
                </c:pt>
                <c:pt idx="280">
                  <c:v>-0.399985314988351</c:v>
                </c:pt>
                <c:pt idx="281">
                  <c:v>-0.258530642567289</c:v>
                </c:pt>
                <c:pt idx="282">
                  <c:v>-0.111269929273175</c:v>
                </c:pt>
                <c:pt idx="283">
                  <c:v>0.0384896667486943</c:v>
                </c:pt>
                <c:pt idx="284">
                  <c:v>0.187384867834172</c:v>
                </c:pt>
                <c:pt idx="285">
                  <c:v>0.332071808765914</c:v>
                </c:pt>
                <c:pt idx="286">
                  <c:v>0.469301132777115</c:v>
                </c:pt>
                <c:pt idx="287">
                  <c:v>0.595990965099342</c:v>
                </c:pt>
                <c:pt idx="288">
                  <c:v>0.709296125225733</c:v>
                </c:pt>
                <c:pt idx="289">
                  <c:v>0.806672023531261</c:v>
                </c:pt>
                <c:pt idx="290">
                  <c:v>0.885931807269982</c:v>
                </c:pt>
                <c:pt idx="291">
                  <c:v>0.94529547257307</c:v>
                </c:pt>
                <c:pt idx="292">
                  <c:v>0.983429839498283</c:v>
                </c:pt>
                <c:pt idx="293">
                  <c:v>0.999478492377307</c:v>
                </c:pt>
                <c:pt idx="294">
                  <c:v>0.993081013065316</c:v>
                </c:pt>
                <c:pt idx="295">
                  <c:v>0.964381075155512</c:v>
                </c:pt>
                <c:pt idx="296">
                  <c:v>0.914023217379951</c:v>
                </c:pt>
                <c:pt idx="297">
                  <c:v>0.843138368659183</c:v>
                </c:pt>
                <c:pt idx="298">
                  <c:v>0.753318449876794</c:v>
                </c:pt>
                <c:pt idx="299">
                  <c:v>0.646580622768399</c:v>
                </c:pt>
                <c:pt idx="300">
                  <c:v>0.52532198881773</c:v>
                </c:pt>
                <c:pt idx="301">
                  <c:v>0.392265755525225</c:v>
                </c:pt>
                <c:pt idx="302">
                  <c:v>0.250400079038429</c:v>
                </c:pt>
                <c:pt idx="303">
                  <c:v>0.102910956606956</c:v>
                </c:pt>
                <c:pt idx="304">
                  <c:v>-0.046889324047036</c:v>
                </c:pt>
                <c:pt idx="305">
                  <c:v>-0.195636571570331</c:v>
                </c:pt>
                <c:pt idx="306">
                  <c:v>-0.339990243463579</c:v>
                </c:pt>
                <c:pt idx="307">
                  <c:v>-0.476708467464096</c:v>
                </c:pt>
                <c:pt idx="308">
                  <c:v>-0.602720847007861</c:v>
                </c:pt>
                <c:pt idx="309">
                  <c:v>-0.715197415716866</c:v>
                </c:pt>
                <c:pt idx="310">
                  <c:v>-0.811612192343025</c:v>
                </c:pt>
                <c:pt idx="311">
                  <c:v>-0.889799908861226</c:v>
                </c:pt>
                <c:pt idx="312">
                  <c:v>-0.948004637721183</c:v>
                </c:pt>
                <c:pt idx="313">
                  <c:v>-0.984919226194662</c:v>
                </c:pt>
                <c:pt idx="314">
                  <c:v>-0.999714652207671</c:v>
                </c:pt>
                <c:pt idx="315">
                  <c:v>-0.992058642389009</c:v>
                </c:pt>
                <c:pt idx="316">
                  <c:v>-0.962123134213821</c:v>
                </c:pt>
                <c:pt idx="317">
                  <c:v>-0.910580414658601</c:v>
                </c:pt>
                <c:pt idx="318">
                  <c:v>-0.838588022085041</c:v>
                </c:pt>
                <c:pt idx="319">
                  <c:v>-0.747762750423966</c:v>
                </c:pt>
                <c:pt idx="320">
                  <c:v>-0.6401443394692</c:v>
                </c:pt>
                <c:pt idx="321">
                  <c:v>-0.518149666719265</c:v>
                </c:pt>
                <c:pt idx="322">
                  <c:v>-0.384518469519224</c:v>
                </c:pt>
                <c:pt idx="323">
                  <c:v>-0.242251816466422</c:v>
                </c:pt>
                <c:pt idx="324">
                  <c:v>-0.094544709879707</c:v>
                </c:pt>
                <c:pt idx="325">
                  <c:v>0.0552856670646128</c:v>
                </c:pt>
                <c:pt idx="326">
                  <c:v>0.203874447115488</c:v>
                </c:pt>
                <c:pt idx="327">
                  <c:v>0.347884646611371</c:v>
                </c:pt>
                <c:pt idx="328">
                  <c:v>0.484082106939155</c:v>
                </c:pt>
                <c:pt idx="329">
                  <c:v>0.609408126764194</c:v>
                </c:pt>
                <c:pt idx="330">
                  <c:v>0.721048153868082</c:v>
                </c:pt>
                <c:pt idx="331">
                  <c:v>0.816494993923679</c:v>
                </c:pt>
                <c:pt idx="332">
                  <c:v>0.89360511667451</c:v>
                </c:pt>
                <c:pt idx="333">
                  <c:v>0.950646795003155</c:v>
                </c:pt>
                <c:pt idx="334">
                  <c:v>0.986338995788921</c:v>
                </c:pt>
                <c:pt idx="335">
                  <c:v>0.999880149149975</c:v>
                </c:pt>
                <c:pt idx="336">
                  <c:v>0.99096614997482</c:v>
                </c:pt>
                <c:pt idx="337">
                  <c:v>0.959797187467491</c:v>
                </c:pt>
                <c:pt idx="338">
                  <c:v>0.907073249329608</c:v>
                </c:pt>
                <c:pt idx="339">
                  <c:v>0.833978401545678</c:v>
                </c:pt>
                <c:pt idx="340">
                  <c:v>0.742154196813783</c:v>
                </c:pt>
                <c:pt idx="341">
                  <c:v>0.633662808810964</c:v>
                </c:pt>
                <c:pt idx="342">
                  <c:v>0.510940720218216</c:v>
                </c:pt>
                <c:pt idx="343">
                  <c:v>0.37674400457221</c:v>
                </c:pt>
                <c:pt idx="344">
                  <c:v>0.234086430795388</c:v>
                </c:pt>
                <c:pt idx="345">
                  <c:v>0.0861717804432965</c:v>
                </c:pt>
                <c:pt idx="346">
                  <c:v>-0.0636781023222157</c:v>
                </c:pt>
                <c:pt idx="347">
                  <c:v>-0.212097912191407</c:v>
                </c:pt>
                <c:pt idx="348">
                  <c:v>-0.355754460208741</c:v>
                </c:pt>
                <c:pt idx="349">
                  <c:v>-0.491421530010903</c:v>
                </c:pt>
                <c:pt idx="350">
                  <c:v>-0.616052331690985</c:v>
                </c:pt>
                <c:pt idx="351">
                  <c:v>-0.72684792613131</c:v>
                </c:pt>
                <c:pt idx="352">
                  <c:v>-0.821320083141875</c:v>
                </c:pt>
                <c:pt idx="353">
                  <c:v>-0.89734716174611</c:v>
                </c:pt>
                <c:pt idx="354">
                  <c:v>-0.953221757663228</c:v>
                </c:pt>
                <c:pt idx="355">
                  <c:v>-0.98768904792741</c:v>
                </c:pt>
                <c:pt idx="356">
                  <c:v>-0.999974971506386</c:v>
                </c:pt>
                <c:pt idx="357">
                  <c:v>-0.989803613043455</c:v>
                </c:pt>
                <c:pt idx="358">
                  <c:v>-0.957403399321549</c:v>
                </c:pt>
                <c:pt idx="359">
                  <c:v>-0.903501969290143</c:v>
                </c:pt>
                <c:pt idx="360">
                  <c:v>-0.82930983286315</c:v>
                </c:pt>
                <c:pt idx="361">
                  <c:v>-0.736493185475968</c:v>
                </c:pt>
                <c:pt idx="362">
                  <c:v>-0.627136488928099</c:v>
                </c:pt>
                <c:pt idx="363">
                  <c:v>-0.50369565886496</c:v>
                </c:pt>
                <c:pt idx="364">
                  <c:v>-0.36894291020712</c:v>
                </c:pt>
                <c:pt idx="365">
                  <c:v>-0.225904499179742</c:v>
                </c:pt>
                <c:pt idx="366">
                  <c:v>-0.0777927601219897</c:v>
                </c:pt>
                <c:pt idx="367">
                  <c:v>0.0720660366168553</c:v>
                </c:pt>
                <c:pt idx="368">
                  <c:v>0.220306385538435</c:v>
                </c:pt>
                <c:pt idx="369">
                  <c:v>0.363599127993216</c:v>
                </c:pt>
                <c:pt idx="370">
                  <c:v>0.498726217906486</c:v>
                </c:pt>
                <c:pt idx="371">
                  <c:v>0.622652992155506</c:v>
                </c:pt>
                <c:pt idx="372">
                  <c:v>0.732596322560911</c:v>
                </c:pt>
                <c:pt idx="373">
                  <c:v>0.826087118945556</c:v>
                </c:pt>
                <c:pt idx="374">
                  <c:v>0.901025779576848</c:v>
                </c:pt>
                <c:pt idx="375">
                  <c:v>0.955729343695172</c:v>
                </c:pt>
                <c:pt idx="376">
                  <c:v>0.988969287184314</c:v>
                </c:pt>
                <c:pt idx="377">
                  <c:v>0.999999112574572</c:v>
                </c:pt>
                <c:pt idx="378">
                  <c:v>0.988571113766579</c:v>
                </c:pt>
                <c:pt idx="379">
                  <c:v>0.954941938976257</c:v>
                </c:pt>
                <c:pt idx="380">
                  <c:v>0.899866826969194</c:v>
                </c:pt>
                <c:pt idx="381">
                  <c:v>0.824582646026173</c:v>
                </c:pt>
                <c:pt idx="382">
                  <c:v>0.730780116548116</c:v>
                </c:pt>
                <c:pt idx="383">
                  <c:v>0.620565841120847</c:v>
                </c:pt>
                <c:pt idx="384">
                  <c:v>0.496414994762573</c:v>
                </c:pt>
                <c:pt idx="385">
                  <c:v>0.361115737829155</c:v>
                </c:pt>
                <c:pt idx="386">
                  <c:v>0.217706599943432</c:v>
                </c:pt>
                <c:pt idx="387">
                  <c:v>0.0694082411705676</c:v>
                </c:pt>
                <c:pt idx="388">
                  <c:v>-0.0804488770636911</c:v>
                </c:pt>
                <c:pt idx="389">
                  <c:v>-0.228499286956595</c:v>
                </c:pt>
                <c:pt idx="390">
                  <c:v>-0.371418095479694</c:v>
                </c:pt>
                <c:pt idx="391">
                  <c:v>-0.505995654308223</c:v>
                </c:pt>
                <c:pt idx="392">
                  <c:v>-0.629209641602888</c:v>
                </c:pt>
                <c:pt idx="393">
                  <c:v>-0.73829293684265</c:v>
                </c:pt>
                <c:pt idx="394">
                  <c:v>-0.830795764386064</c:v>
                </c:pt>
                <c:pt idx="395">
                  <c:v>-0.904640710150768</c:v>
                </c:pt>
                <c:pt idx="396">
                  <c:v>-0.958169375855137</c:v>
                </c:pt>
                <c:pt idx="397">
                  <c:v>-0.990179623068407</c:v>
                </c:pt>
                <c:pt idx="398">
                  <c:v>-0.999952570648168</c:v>
                </c:pt>
                <c:pt idx="399">
                  <c:v>-0.987268739261007</c:v>
                </c:pt>
                <c:pt idx="400">
                  <c:v>-0.952412980415156</c:v>
                </c:pt>
              </c:numCache>
            </c:numRef>
          </c:xVal>
          <c:yVal>
            <c:numRef>
              <c:f>'関数のデモ(2)'!$G$3:$G$403</c:f>
              <c:numCache>
                <c:formatCode>General</c:formatCode>
                <c:ptCount val="401"/>
                <c:pt idx="0">
                  <c:v>0</c:v>
                </c:pt>
                <c:pt idx="1">
                  <c:v>0.247403959254523</c:v>
                </c:pt>
                <c:pt idx="2">
                  <c:v>0.479425538604203</c:v>
                </c:pt>
                <c:pt idx="3">
                  <c:v>0.681638760023334</c:v>
                </c:pt>
                <c:pt idx="4">
                  <c:v>0.841470984807896</c:v>
                </c:pt>
                <c:pt idx="5">
                  <c:v>0.948984619355586</c:v>
                </c:pt>
                <c:pt idx="6">
                  <c:v>0.997494986604055</c:v>
                </c:pt>
                <c:pt idx="7">
                  <c:v>0.983985946873937</c:v>
                </c:pt>
                <c:pt idx="8">
                  <c:v>0.909297426825682</c:v>
                </c:pt>
                <c:pt idx="9">
                  <c:v>0.778073196887921</c:v>
                </c:pt>
                <c:pt idx="10">
                  <c:v>0.598472144103957</c:v>
                </c:pt>
                <c:pt idx="11">
                  <c:v>0.381660992052332</c:v>
                </c:pt>
                <c:pt idx="12">
                  <c:v>0.141120008059867</c:v>
                </c:pt>
                <c:pt idx="13">
                  <c:v>-0.108195134530108</c:v>
                </c:pt>
                <c:pt idx="14">
                  <c:v>-0.35078322768962</c:v>
                </c:pt>
                <c:pt idx="15">
                  <c:v>-0.571561318742344</c:v>
                </c:pt>
                <c:pt idx="16">
                  <c:v>-0.756802495307928</c:v>
                </c:pt>
                <c:pt idx="17">
                  <c:v>-0.894989358228584</c:v>
                </c:pt>
                <c:pt idx="18">
                  <c:v>-0.977530117665097</c:v>
                </c:pt>
                <c:pt idx="19">
                  <c:v>-0.999292788975378</c:v>
                </c:pt>
                <c:pt idx="20">
                  <c:v>-0.958924274663139</c:v>
                </c:pt>
                <c:pt idx="21">
                  <c:v>-0.858934493426592</c:v>
                </c:pt>
                <c:pt idx="22">
                  <c:v>-0.705540325570392</c:v>
                </c:pt>
                <c:pt idx="23">
                  <c:v>-0.508279077499258</c:v>
                </c:pt>
                <c:pt idx="24">
                  <c:v>-0.279415498198926</c:v>
                </c:pt>
                <c:pt idx="25">
                  <c:v>-0.0331792165475568</c:v>
                </c:pt>
                <c:pt idx="26">
                  <c:v>0.215119988087815</c:v>
                </c:pt>
                <c:pt idx="27">
                  <c:v>0.450044073780618</c:v>
                </c:pt>
                <c:pt idx="28">
                  <c:v>0.656986598718789</c:v>
                </c:pt>
                <c:pt idx="29">
                  <c:v>0.823080879011505</c:v>
                </c:pt>
                <c:pt idx="30">
                  <c:v>0.937999976774739</c:v>
                </c:pt>
                <c:pt idx="31">
                  <c:v>0.994598779111176</c:v>
                </c:pt>
                <c:pt idx="32">
                  <c:v>0.989358246623382</c:v>
                </c:pt>
                <c:pt idx="33">
                  <c:v>0.92260421023934</c:v>
                </c:pt>
                <c:pt idx="34">
                  <c:v>0.79848711262349</c:v>
                </c:pt>
                <c:pt idx="35">
                  <c:v>0.624723953754192</c:v>
                </c:pt>
                <c:pt idx="36">
                  <c:v>0.412118485241757</c:v>
                </c:pt>
                <c:pt idx="37">
                  <c:v>0.173889485380434</c:v>
                </c:pt>
                <c:pt idx="38">
                  <c:v>-0.0751511204618093</c:v>
                </c:pt>
                <c:pt idx="39">
                  <c:v>-0.319519193622274</c:v>
                </c:pt>
                <c:pt idx="40">
                  <c:v>-0.54402111088937</c:v>
                </c:pt>
                <c:pt idx="41">
                  <c:v>-0.734698430404795</c:v>
                </c:pt>
                <c:pt idx="42">
                  <c:v>-0.87969575997167</c:v>
                </c:pt>
                <c:pt idx="43">
                  <c:v>-0.969997867920679</c:v>
                </c:pt>
                <c:pt idx="44">
                  <c:v>-0.999990206550704</c:v>
                </c:pt>
                <c:pt idx="45">
                  <c:v>-0.967807997511261</c:v>
                </c:pt>
                <c:pt idx="46">
                  <c:v>-0.875452174688428</c:v>
                </c:pt>
                <c:pt idx="47">
                  <c:v>-0.72866497582717</c:v>
                </c:pt>
                <c:pt idx="48">
                  <c:v>-0.536572918000435</c:v>
                </c:pt>
                <c:pt idx="49">
                  <c:v>-0.311119354981127</c:v>
                </c:pt>
                <c:pt idx="50">
                  <c:v>-0.0663218973512007</c:v>
                </c:pt>
                <c:pt idx="51">
                  <c:v>0.182599134631134</c:v>
                </c:pt>
                <c:pt idx="52">
                  <c:v>0.420167036826641</c:v>
                </c:pt>
                <c:pt idx="53">
                  <c:v>0.631610987718239</c:v>
                </c:pt>
                <c:pt idx="54">
                  <c:v>0.803784426551621</c:v>
                </c:pt>
                <c:pt idx="55">
                  <c:v>0.925982442808627</c:v>
                </c:pt>
                <c:pt idx="56">
                  <c:v>0.99060735569487</c:v>
                </c:pt>
                <c:pt idx="57">
                  <c:v>0.993641101132763</c:v>
                </c:pt>
                <c:pt idx="58">
                  <c:v>0.934895055524683</c:v>
                </c:pt>
                <c:pt idx="59">
                  <c:v>0.818021763454694</c:v>
                </c:pt>
                <c:pt idx="60">
                  <c:v>0.650287840157117</c:v>
                </c:pt>
                <c:pt idx="61">
                  <c:v>0.442122168576539</c:v>
                </c:pt>
                <c:pt idx="62">
                  <c:v>0.206467481937797</c:v>
                </c:pt>
                <c:pt idx="63">
                  <c:v>-0.0420243527188408</c:v>
                </c:pt>
                <c:pt idx="64">
                  <c:v>-0.287903316665065</c:v>
                </c:pt>
                <c:pt idx="65">
                  <c:v>-0.515881846818109</c:v>
                </c:pt>
                <c:pt idx="66">
                  <c:v>-0.711785342369123</c:v>
                </c:pt>
                <c:pt idx="67">
                  <c:v>-0.863433472807906</c:v>
                </c:pt>
                <c:pt idx="68">
                  <c:v>-0.961397491879557</c:v>
                </c:pt>
                <c:pt idx="69">
                  <c:v>-0.999586471359217</c:v>
                </c:pt>
                <c:pt idx="70">
                  <c:v>-0.975626005468158</c:v>
                </c:pt>
                <c:pt idx="71">
                  <c:v>-0.891005839924853</c:v>
                </c:pt>
                <c:pt idx="72">
                  <c:v>-0.750987246771676</c:v>
                </c:pt>
                <c:pt idx="73">
                  <c:v>-0.564275903961855</c:v>
                </c:pt>
                <c:pt idx="74">
                  <c:v>-0.342480618469613</c:v>
                </c:pt>
                <c:pt idx="75">
                  <c:v>-0.0993915468988482</c:v>
                </c:pt>
                <c:pt idx="76">
                  <c:v>0.149877209662952</c:v>
                </c:pt>
                <c:pt idx="77">
                  <c:v>0.389827327246379</c:v>
                </c:pt>
                <c:pt idx="78">
                  <c:v>0.605539869719601</c:v>
                </c:pt>
                <c:pt idx="79">
                  <c:v>0.783602875978355</c:v>
                </c:pt>
                <c:pt idx="80">
                  <c:v>0.912945250727628</c:v>
                </c:pt>
                <c:pt idx="81">
                  <c:v>0.98552511156512</c:v>
                </c:pt>
                <c:pt idx="82">
                  <c:v>0.996829794278799</c:v>
                </c:pt>
                <c:pt idx="83">
                  <c:v>0.946156428450871</c:v>
                </c:pt>
                <c:pt idx="84">
                  <c:v>0.836655638536056</c:v>
                </c:pt>
                <c:pt idx="85">
                  <c:v>0.675135653292801</c:v>
                </c:pt>
                <c:pt idx="86">
                  <c:v>0.471639003094196</c:v>
                </c:pt>
                <c:pt idx="87">
                  <c:v>0.238818124029583</c:v>
                </c:pt>
                <c:pt idx="88">
                  <c:v>-0.00885130929040388</c:v>
                </c:pt>
                <c:pt idx="89">
                  <c:v>-0.255970411069333</c:v>
                </c:pt>
                <c:pt idx="90">
                  <c:v>-0.48717451246051</c:v>
                </c:pt>
                <c:pt idx="91">
                  <c:v>-0.688088462258297</c:v>
                </c:pt>
                <c:pt idx="92">
                  <c:v>-0.846220404175171</c:v>
                </c:pt>
                <c:pt idx="93">
                  <c:v>-0.951738459962353</c:v>
                </c:pt>
                <c:pt idx="94">
                  <c:v>-0.998082027979396</c:v>
                </c:pt>
                <c:pt idx="95">
                  <c:v>-0.982369689628423</c:v>
                </c:pt>
                <c:pt idx="96">
                  <c:v>-0.905578362006624</c:v>
                </c:pt>
                <c:pt idx="97">
                  <c:v>-0.77248255793277</c:v>
                </c:pt>
                <c:pt idx="98">
                  <c:v>-0.591357529865124</c:v>
                </c:pt>
                <c:pt idx="99">
                  <c:v>-0.373464754784115</c:v>
                </c:pt>
                <c:pt idx="100">
                  <c:v>-0.132351750097773</c:v>
                </c:pt>
                <c:pt idx="101">
                  <c:v>0.116990245374364</c:v>
                </c:pt>
                <c:pt idx="102">
                  <c:v>0.359058354022168</c:v>
                </c:pt>
                <c:pt idx="103">
                  <c:v>0.57880195328775</c:v>
                </c:pt>
                <c:pt idx="104">
                  <c:v>0.762558450479603</c:v>
                </c:pt>
                <c:pt idx="105">
                  <c:v>0.898902756612467</c:v>
                </c:pt>
                <c:pt idx="106">
                  <c:v>0.979357643103917</c:v>
                </c:pt>
                <c:pt idx="107">
                  <c:v>0.998920814788824</c:v>
                </c:pt>
                <c:pt idx="108">
                  <c:v>0.956375928404503</c:v>
                </c:pt>
                <c:pt idx="109">
                  <c:v>0.854368218923522</c:v>
                </c:pt>
                <c:pt idx="110">
                  <c:v>0.699240031655098</c:v>
                </c:pt>
                <c:pt idx="111">
                  <c:v>0.500636485932415</c:v>
                </c:pt>
                <c:pt idx="112">
                  <c:v>0.270905788307869</c:v>
                </c:pt>
                <c:pt idx="113">
                  <c:v>0.0243314808772023</c:v>
                </c:pt>
                <c:pt idx="114">
                  <c:v>-0.223755640186796</c:v>
                </c:pt>
                <c:pt idx="115">
                  <c:v>-0.457930719286811</c:v>
                </c:pt>
                <c:pt idx="116">
                  <c:v>-0.663633884212968</c:v>
                </c:pt>
                <c:pt idx="117">
                  <c:v>-0.828075508477244</c:v>
                </c:pt>
                <c:pt idx="118">
                  <c:v>-0.941031408342954</c:v>
                </c:pt>
                <c:pt idx="119">
                  <c:v>-0.995478533049455</c:v>
                </c:pt>
                <c:pt idx="120">
                  <c:v>-0.988031624092862</c:v>
                </c:pt>
                <c:pt idx="121">
                  <c:v>-0.919153694203577</c:v>
                </c:pt>
                <c:pt idx="122">
                  <c:v>-0.793127239457285</c:v>
                </c:pt>
                <c:pt idx="123">
                  <c:v>-0.617787974410896</c:v>
                </c:pt>
                <c:pt idx="124">
                  <c:v>-0.404037645323065</c:v>
                </c:pt>
                <c:pt idx="125">
                  <c:v>-0.165166212373579</c:v>
                </c:pt>
                <c:pt idx="126">
                  <c:v>0.0839744556917468</c:v>
                </c:pt>
                <c:pt idx="127">
                  <c:v>0.327893998825826</c:v>
                </c:pt>
                <c:pt idx="128">
                  <c:v>0.551426681241691</c:v>
                </c:pt>
                <c:pt idx="129">
                  <c:v>0.740674323409674</c:v>
                </c:pt>
                <c:pt idx="130">
                  <c:v>0.883870423545831</c:v>
                </c:pt>
                <c:pt idx="131">
                  <c:v>0.972111741702734</c:v>
                </c:pt>
                <c:pt idx="132">
                  <c:v>0.999911860107267</c:v>
                </c:pt>
                <c:pt idx="133">
                  <c:v>0.965542302044721</c:v>
                </c:pt>
                <c:pt idx="134">
                  <c:v>0.871140000169176</c:v>
                </c:pt>
                <c:pt idx="135">
                  <c:v>0.722574432381135</c:v>
                </c:pt>
                <c:pt idx="136">
                  <c:v>0.529082686120024</c:v>
                </c:pt>
                <c:pt idx="137">
                  <c:v>0.302695141006315</c:v>
                </c:pt>
                <c:pt idx="138">
                  <c:v>0.0574874781049246</c:v>
                </c:pt>
                <c:pt idx="139">
                  <c:v>-0.191294477748955</c:v>
                </c:pt>
                <c:pt idx="140">
                  <c:v>-0.428182669496151</c:v>
                </c:pt>
                <c:pt idx="141">
                  <c:v>-0.638448536723133</c:v>
                </c:pt>
                <c:pt idx="142">
                  <c:v>-0.809018766211906</c:v>
                </c:pt>
                <c:pt idx="143">
                  <c:v>-0.929288127236339</c:v>
                </c:pt>
                <c:pt idx="144">
                  <c:v>-0.991778853443116</c:v>
                </c:pt>
                <c:pt idx="145">
                  <c:v>-0.992605574145613</c:v>
                </c:pt>
                <c:pt idx="146">
                  <c:v>-0.931716887854705</c:v>
                </c:pt>
                <c:pt idx="147">
                  <c:v>-0.812898558174403</c:v>
                </c:pt>
                <c:pt idx="148">
                  <c:v>-0.643538133356999</c:v>
                </c:pt>
                <c:pt idx="149">
                  <c:v>-0.434165624333753</c:v>
                </c:pt>
                <c:pt idx="150">
                  <c:v>-0.197798799636462</c:v>
                </c:pt>
                <c:pt idx="151">
                  <c:v>0.0508661963993067</c:v>
                </c:pt>
                <c:pt idx="152">
                  <c:v>0.296368578709385</c:v>
                </c:pt>
                <c:pt idx="153">
                  <c:v>0.523444198233198</c:v>
                </c:pt>
                <c:pt idx="154">
                  <c:v>0.717974592771644</c:v>
                </c:pt>
                <c:pt idx="155">
                  <c:v>0.867864804584977</c:v>
                </c:pt>
                <c:pt idx="156">
                  <c:v>0.963795386284088</c:v>
                </c:pt>
                <c:pt idx="157">
                  <c:v>0.999801838931146</c:v>
                </c:pt>
                <c:pt idx="158">
                  <c:v>0.973645455694978</c:v>
                </c:pt>
                <c:pt idx="159">
                  <c:v>0.886952513798825</c:v>
                </c:pt>
                <c:pt idx="160">
                  <c:v>0.745113160479349</c:v>
                </c:pt>
                <c:pt idx="161">
                  <c:v>0.556946279738211</c:v>
                </c:pt>
                <c:pt idx="162">
                  <c:v>0.334151176848421</c:v>
                </c:pt>
                <c:pt idx="163">
                  <c:v>0.0905801722171187</c:v>
                </c:pt>
                <c:pt idx="164">
                  <c:v>-0.158622668804709</c:v>
                </c:pt>
                <c:pt idx="165">
                  <c:v>-0.397963120556671</c:v>
                </c:pt>
                <c:pt idx="166">
                  <c:v>-0.61256015297547</c:v>
                </c:pt>
                <c:pt idx="167">
                  <c:v>-0.78907116196914</c:v>
                </c:pt>
                <c:pt idx="168">
                  <c:v>-0.916521547915634</c:v>
                </c:pt>
                <c:pt idx="169">
                  <c:v>-0.986987063112711</c:v>
                </c:pt>
                <c:pt idx="170">
                  <c:v>-0.996086503119594</c:v>
                </c:pt>
                <c:pt idx="171">
                  <c:v>-0.943254108829076</c:v>
                </c:pt>
                <c:pt idx="172">
                  <c:v>-0.831774742628598</c:v>
                </c:pt>
                <c:pt idx="173">
                  <c:v>-0.668579651566971</c:v>
                </c:pt>
                <c:pt idx="174">
                  <c:v>-0.463815515983827</c:v>
                </c:pt>
                <c:pt idx="175">
                  <c:v>-0.230213578070754</c:v>
                </c:pt>
                <c:pt idx="176">
                  <c:v>0.0177019251054136</c:v>
                </c:pt>
                <c:pt idx="177">
                  <c:v>0.264516808316407</c:v>
                </c:pt>
                <c:pt idx="178">
                  <c:v>0.494885317552628</c:v>
                </c:pt>
                <c:pt idx="179">
                  <c:v>0.694484254681509</c:v>
                </c:pt>
                <c:pt idx="180">
                  <c:v>0.850903524534118</c:v>
                </c:pt>
                <c:pt idx="181">
                  <c:v>0.954417734515442</c:v>
                </c:pt>
                <c:pt idx="182">
                  <c:v>0.998590872411771</c:v>
                </c:pt>
                <c:pt idx="183">
                  <c:v>0.980676466457826</c:v>
                </c:pt>
                <c:pt idx="184">
                  <c:v>0.901788347648809</c:v>
                </c:pt>
                <c:pt idx="185">
                  <c:v>0.766831397123871</c:v>
                </c:pt>
                <c:pt idx="186">
                  <c:v>0.584196584413286</c:v>
                </c:pt>
                <c:pt idx="187">
                  <c:v>0.365239257594056</c:v>
                </c:pt>
                <c:pt idx="188">
                  <c:v>0.123573122745224</c:v>
                </c:pt>
                <c:pt idx="189">
                  <c:v>-0.125776190359213</c:v>
                </c:pt>
                <c:pt idx="190">
                  <c:v>-0.367305349134191</c:v>
                </c:pt>
                <c:pt idx="191">
                  <c:v>-0.585997240314554</c:v>
                </c:pt>
                <c:pt idx="192">
                  <c:v>-0.768254661323667</c:v>
                </c:pt>
                <c:pt idx="193">
                  <c:v>-0.902745728472657</c:v>
                </c:pt>
                <c:pt idx="194">
                  <c:v>-0.981108438603097</c:v>
                </c:pt>
                <c:pt idx="195">
                  <c:v>-0.998470577942696</c:v>
                </c:pt>
                <c:pt idx="196">
                  <c:v>-0.953752652759472</c:v>
                </c:pt>
                <c:pt idx="197">
                  <c:v>-0.849735007053567</c:v>
                </c:pt>
                <c:pt idx="198">
                  <c:v>-0.692884954233696</c:v>
                </c:pt>
                <c:pt idx="199">
                  <c:v>-0.492954670893311</c:v>
                </c:pt>
                <c:pt idx="200">
                  <c:v>-0.262374853703929</c:v>
                </c:pt>
                <c:pt idx="201">
                  <c:v>-0.0154818389031882</c:v>
                </c:pt>
                <c:pt idx="202">
                  <c:v>0.232373761655485</c:v>
                </c:pt>
                <c:pt idx="203">
                  <c:v>0.465781487198444</c:v>
                </c:pt>
                <c:pt idx="204">
                  <c:v>0.670229175843375</c:v>
                </c:pt>
                <c:pt idx="205">
                  <c:v>0.833005260536624</c:v>
                </c:pt>
                <c:pt idx="206">
                  <c:v>0.943989112725119</c:v>
                </c:pt>
                <c:pt idx="207">
                  <c:v>0.996280294021332</c:v>
                </c:pt>
                <c:pt idx="208">
                  <c:v>0.986627592040485</c:v>
                </c:pt>
                <c:pt idx="209">
                  <c:v>0.915631165039645</c:v>
                </c:pt>
                <c:pt idx="210">
                  <c:v>0.787705226984118</c:v>
                </c:pt>
                <c:pt idx="211">
                  <c:v>0.610803593102984</c:v>
                </c:pt>
                <c:pt idx="212">
                  <c:v>0.395925150181834</c:v>
                </c:pt>
                <c:pt idx="213">
                  <c:v>0.156429999054679</c:v>
                </c:pt>
                <c:pt idx="214">
                  <c:v>-0.0927912117573087</c:v>
                </c:pt>
                <c:pt idx="215">
                  <c:v>-0.336243114449157</c:v>
                </c:pt>
                <c:pt idx="216">
                  <c:v>-0.558789048851616</c:v>
                </c:pt>
                <c:pt idx="217">
                  <c:v>-0.746592186647257</c:v>
                </c:pt>
                <c:pt idx="218">
                  <c:v>-0.887975838337663</c:v>
                </c:pt>
                <c:pt idx="219">
                  <c:v>-0.974149453241314</c:v>
                </c:pt>
                <c:pt idx="220">
                  <c:v>-0.99975517335862</c:v>
                </c:pt>
                <c:pt idx="221">
                  <c:v>-0.963200959031978</c:v>
                </c:pt>
                <c:pt idx="222">
                  <c:v>-0.866759574260759</c:v>
                </c:pt>
                <c:pt idx="223">
                  <c:v>-0.716427277243781</c:v>
                </c:pt>
                <c:pt idx="224">
                  <c:v>-0.521551002086912</c:v>
                </c:pt>
                <c:pt idx="225">
                  <c:v>-0.294247211711505</c:v>
                </c:pt>
                <c:pt idx="226">
                  <c:v>-0.0486485548750873</c:v>
                </c:pt>
                <c:pt idx="227">
                  <c:v>0.199974833478017</c:v>
                </c:pt>
                <c:pt idx="228">
                  <c:v>0.436164755247825</c:v>
                </c:pt>
                <c:pt idx="229">
                  <c:v>0.645236065065984</c:v>
                </c:pt>
                <c:pt idx="230">
                  <c:v>0.814189721508435</c:v>
                </c:pt>
                <c:pt idx="231">
                  <c:v>0.932521004531322</c:v>
                </c:pt>
                <c:pt idx="232">
                  <c:v>0.992872648084537</c:v>
                </c:pt>
                <c:pt idx="233">
                  <c:v>0.991492279280378</c:v>
                </c:pt>
                <c:pt idx="234">
                  <c:v>0.928465722765379</c:v>
                </c:pt>
                <c:pt idx="235">
                  <c:v>0.807711664559476</c:v>
                </c:pt>
                <c:pt idx="236">
                  <c:v>0.636738007139138</c:v>
                </c:pt>
                <c:pt idx="237">
                  <c:v>0.426175064425307</c:v>
                </c:pt>
                <c:pt idx="238">
                  <c:v>0.189114620350892</c:v>
                </c:pt>
                <c:pt idx="239">
                  <c:v>-0.0597040548551645</c:v>
                </c:pt>
                <c:pt idx="240">
                  <c:v>-0.304810621102217</c:v>
                </c:pt>
                <c:pt idx="241">
                  <c:v>-0.530965539255385</c:v>
                </c:pt>
                <c:pt idx="242">
                  <c:v>-0.72410759186745</c:v>
                </c:pt>
                <c:pt idx="243">
                  <c:v>-0.872228141575323</c:v>
                </c:pt>
                <c:pt idx="244">
                  <c:v>-0.966117770008393</c:v>
                </c:pt>
                <c:pt idx="245">
                  <c:v>-0.999938874817717</c:v>
                </c:pt>
                <c:pt idx="246">
                  <c:v>-0.971588623516109</c:v>
                </c:pt>
                <c:pt idx="247">
                  <c:v>-0.882829697417294</c:v>
                </c:pt>
                <c:pt idx="248">
                  <c:v>-0.739180696649223</c:v>
                </c:pt>
                <c:pt idx="249">
                  <c:v>-0.549573020327026</c:v>
                </c:pt>
                <c:pt idx="250">
                  <c:v>-0.325795555414562</c:v>
                </c:pt>
                <c:pt idx="251">
                  <c:v>-0.081761700831549</c:v>
                </c:pt>
                <c:pt idx="252">
                  <c:v>0.167355700302807</c:v>
                </c:pt>
                <c:pt idx="253">
                  <c:v>0.406067734566496</c:v>
                </c:pt>
                <c:pt idx="254">
                  <c:v>0.619532443851951</c:v>
                </c:pt>
                <c:pt idx="255">
                  <c:v>0.79447762643532</c:v>
                </c:pt>
                <c:pt idx="256">
                  <c:v>0.920026038196791</c:v>
                </c:pt>
                <c:pt idx="257">
                  <c:v>0.988371686976885</c:v>
                </c:pt>
                <c:pt idx="258">
                  <c:v>0.995265171361228</c:v>
                </c:pt>
                <c:pt idx="259">
                  <c:v>0.940277887878849</c:v>
                </c:pt>
                <c:pt idx="260">
                  <c:v>0.826828679490103</c:v>
                </c:pt>
                <c:pt idx="261">
                  <c:v>0.661971268490292</c:v>
                </c:pt>
                <c:pt idx="262">
                  <c:v>0.45595569022149</c:v>
                </c:pt>
                <c:pt idx="263">
                  <c:v>0.221590995520212</c:v>
                </c:pt>
                <c:pt idx="264">
                  <c:v>-0.0265511540239668</c:v>
                </c:pt>
                <c:pt idx="265">
                  <c:v>-0.27304248140936</c:v>
                </c:pt>
                <c:pt idx="266">
                  <c:v>-0.502557349760487</c:v>
                </c:pt>
                <c:pt idx="267">
                  <c:v>-0.700825636200474</c:v>
                </c:pt>
                <c:pt idx="268">
                  <c:v>-0.855519978975322</c:v>
                </c:pt>
                <c:pt idx="269">
                  <c:v>-0.957022233101165</c:v>
                </c:pt>
                <c:pt idx="270">
                  <c:v>-0.999021480034635</c:v>
                </c:pt>
                <c:pt idx="271">
                  <c:v>-0.978906410021457</c:v>
                </c:pt>
                <c:pt idx="272">
                  <c:v>-0.897927680689291</c:v>
                </c:pt>
                <c:pt idx="273">
                  <c:v>-0.761120157213911</c:v>
                </c:pt>
                <c:pt idx="274">
                  <c:v>-0.576989868788543</c:v>
                </c:pt>
                <c:pt idx="275">
                  <c:v>-0.356985144926917</c:v>
                </c:pt>
                <c:pt idx="276">
                  <c:v>-0.114784813783187</c:v>
                </c:pt>
                <c:pt idx="277">
                  <c:v>0.134552281130371</c:v>
                </c:pt>
                <c:pt idx="278">
                  <c:v>0.375523566896625</c:v>
                </c:pt>
                <c:pt idx="279">
                  <c:v>0.593146616092086</c:v>
                </c:pt>
                <c:pt idx="280">
                  <c:v>0.773890681557889</c:v>
                </c:pt>
                <c:pt idx="281">
                  <c:v>0.906517972723026</c:v>
                </c:pt>
                <c:pt idx="282">
                  <c:v>0.982782366992693</c:v>
                </c:pt>
                <c:pt idx="283">
                  <c:v>0.997942113711794</c:v>
                </c:pt>
                <c:pt idx="284">
                  <c:v>0.951054653254375</c:v>
                </c:pt>
                <c:pt idx="285">
                  <c:v>0.845035220815954</c:v>
                </c:pt>
                <c:pt idx="286">
                  <c:v>0.686475591208776</c:v>
                </c:pt>
                <c:pt idx="287">
                  <c:v>0.485234234230729</c:v>
                </c:pt>
                <c:pt idx="288">
                  <c:v>0.253823362762036</c:v>
                </c:pt>
                <c:pt idx="289">
                  <c:v>0.0066309839702791</c:v>
                </c:pt>
                <c:pt idx="290">
                  <c:v>-0.240973677288101</c:v>
                </c:pt>
                <c:pt idx="291">
                  <c:v>-0.473595762429746</c:v>
                </c:pt>
                <c:pt idx="292">
                  <c:v>-0.676771956887308</c:v>
                </c:pt>
                <c:pt idx="293">
                  <c:v>-0.837869748957321</c:v>
                </c:pt>
                <c:pt idx="294">
                  <c:v>-0.946872858193347</c:v>
                </c:pt>
                <c:pt idx="295">
                  <c:v>-0.997003999211072</c:v>
                </c:pt>
                <c:pt idx="296">
                  <c:v>-0.985146260468247</c:v>
                </c:pt>
                <c:pt idx="297">
                  <c:v>-0.912036898727878</c:v>
                </c:pt>
                <c:pt idx="298">
                  <c:v>-0.782221500003542</c:v>
                </c:pt>
                <c:pt idx="299">
                  <c:v>-0.603771357037252</c:v>
                </c:pt>
                <c:pt idx="300">
                  <c:v>-0.38778163540943</c:v>
                </c:pt>
                <c:pt idx="301">
                  <c:v>-0.147681529881679</c:v>
                </c:pt>
                <c:pt idx="302">
                  <c:v>0.10160069789025</c:v>
                </c:pt>
                <c:pt idx="303">
                  <c:v>0.344565886362345</c:v>
                </c:pt>
                <c:pt idx="304">
                  <c:v>0.56610763689818</c:v>
                </c:pt>
                <c:pt idx="305">
                  <c:v>0.752451556469467</c:v>
                </c:pt>
                <c:pt idx="306">
                  <c:v>0.89201168269937</c:v>
                </c:pt>
                <c:pt idx="307">
                  <c:v>0.976110842887401</c:v>
                </c:pt>
                <c:pt idx="308">
                  <c:v>0.999520158580731</c:v>
                </c:pt>
                <c:pt idx="309">
                  <c:v>0.960784151910727</c:v>
                </c:pt>
                <c:pt idx="310">
                  <c:v>0.862311240157329</c:v>
                </c:pt>
                <c:pt idx="311">
                  <c:v>0.710223992027567</c:v>
                </c:pt>
                <c:pt idx="312">
                  <c:v>0.513978455987535</c:v>
                </c:pt>
                <c:pt idx="313">
                  <c:v>0.285776228968394</c:v>
                </c:pt>
                <c:pt idx="314">
                  <c:v>0.0398058201666697</c:v>
                </c:pt>
                <c:pt idx="315">
                  <c:v>-0.208639521736661</c:v>
                </c:pt>
                <c:pt idx="316">
                  <c:v>-0.444112668707508</c:v>
                </c:pt>
                <c:pt idx="317">
                  <c:v>-0.651973040962877</c:v>
                </c:pt>
                <c:pt idx="318">
                  <c:v>-0.819296887311281</c:v>
                </c:pt>
                <c:pt idx="319">
                  <c:v>-0.935680821406656</c:v>
                </c:pt>
                <c:pt idx="320">
                  <c:v>-0.993888653923375</c:v>
                </c:pt>
                <c:pt idx="321">
                  <c:v>-0.990301303760605</c:v>
                </c:pt>
                <c:pt idx="322">
                  <c:v>-0.925141814976418</c:v>
                </c:pt>
                <c:pt idx="323">
                  <c:v>-0.802461488988561</c:v>
                </c:pt>
                <c:pt idx="324">
                  <c:v>-0.629887994274454</c:v>
                </c:pt>
                <c:pt idx="325">
                  <c:v>-0.418151114889283</c:v>
                </c:pt>
                <c:pt idx="326">
                  <c:v>-0.180415624462309</c:v>
                </c:pt>
                <c:pt idx="327">
                  <c:v>0.0685372356648554</c:v>
                </c:pt>
                <c:pt idx="328">
                  <c:v>0.313228782433085</c:v>
                </c:pt>
                <c:pt idx="329">
                  <c:v>0.538445280608579</c:v>
                </c:pt>
                <c:pt idx="330">
                  <c:v>0.730183859153167</c:v>
                </c:pt>
                <c:pt idx="331">
                  <c:v>0.87652314192366</c:v>
                </c:pt>
                <c:pt idx="332">
                  <c:v>0.968364461100185</c:v>
                </c:pt>
                <c:pt idx="333">
                  <c:v>0.999997568282549</c:v>
                </c:pt>
                <c:pt idx="334">
                  <c:v>0.969455670078615</c:v>
                </c:pt>
                <c:pt idx="335">
                  <c:v>0.878637713791425</c:v>
                </c:pt>
                <c:pt idx="336">
                  <c:v>0.733190320073292</c:v>
                </c:pt>
                <c:pt idx="337">
                  <c:v>0.542156703402608</c:v>
                </c:pt>
                <c:pt idx="338">
                  <c:v>0.317414408807669</c:v>
                </c:pt>
                <c:pt idx="339">
                  <c:v>0.072936823644775</c:v>
                </c:pt>
                <c:pt idx="340">
                  <c:v>-0.176075619948587</c:v>
                </c:pt>
                <c:pt idx="341">
                  <c:v>-0.414140534301952</c:v>
                </c:pt>
                <c:pt idx="342">
                  <c:v>-0.626456196089503</c:v>
                </c:pt>
                <c:pt idx="343">
                  <c:v>-0.799821845795485</c:v>
                </c:pt>
                <c:pt idx="344">
                  <c:v>-0.92345844700406</c:v>
                </c:pt>
                <c:pt idx="345">
                  <c:v>-0.989678874676224</c:v>
                </c:pt>
                <c:pt idx="346">
                  <c:v>-0.994365863352753</c:v>
                </c:pt>
                <c:pt idx="347">
                  <c:v>-0.937227998778799</c:v>
                </c:pt>
                <c:pt idx="348">
                  <c:v>-0.821817836630822</c:v>
                </c:pt>
                <c:pt idx="349">
                  <c:v>-0.655311021811147</c:v>
                </c:pt>
                <c:pt idx="350">
                  <c:v>-0.448060141602609</c:v>
                </c:pt>
                <c:pt idx="351">
                  <c:v>-0.21295105193325</c:v>
                </c:pt>
                <c:pt idx="352">
                  <c:v>0.0353983027336607</c:v>
                </c:pt>
                <c:pt idx="353">
                  <c:v>0.281546762385485</c:v>
                </c:pt>
                <c:pt idx="354">
                  <c:v>0.510190008001763</c:v>
                </c:pt>
                <c:pt idx="355">
                  <c:v>0.707112109985638</c:v>
                </c:pt>
                <c:pt idx="356">
                  <c:v>0.860069405812453</c:v>
                </c:pt>
                <c:pt idx="357">
                  <c:v>0.959551751664321</c:v>
                </c:pt>
                <c:pt idx="358">
                  <c:v>0.999373817111084</c:v>
                </c:pt>
                <c:pt idx="359">
                  <c:v>0.977059658998301</c:v>
                </c:pt>
                <c:pt idx="360">
                  <c:v>0.893996663600558</c:v>
                </c:pt>
                <c:pt idx="361">
                  <c:v>0.755349285662605</c:v>
                </c:pt>
                <c:pt idx="362">
                  <c:v>0.569737947616963</c:v>
                </c:pt>
                <c:pt idx="363">
                  <c:v>0.348703063469403</c:v>
                </c:pt>
                <c:pt idx="364">
                  <c:v>0.105987511751157</c:v>
                </c:pt>
                <c:pt idx="365">
                  <c:v>-0.143317830105605</c:v>
                </c:pt>
                <c:pt idx="366">
                  <c:v>-0.383712363435031</c:v>
                </c:pt>
                <c:pt idx="367">
                  <c:v>-0.600249520486696</c:v>
                </c:pt>
                <c:pt idx="368">
                  <c:v>-0.779466069615805</c:v>
                </c:pt>
                <c:pt idx="369">
                  <c:v>-0.910219193818759</c:v>
                </c:pt>
                <c:pt idx="370">
                  <c:v>-0.984379297125084</c:v>
                </c:pt>
                <c:pt idx="371">
                  <c:v>-0.997335463499817</c:v>
                </c:pt>
                <c:pt idx="372">
                  <c:v>-0.948282141269947</c:v>
                </c:pt>
                <c:pt idx="373">
                  <c:v>-0.840269228425824</c:v>
                </c:pt>
                <c:pt idx="374">
                  <c:v>-0.680012444736053</c:v>
                </c:pt>
                <c:pt idx="375">
                  <c:v>-0.477475780819346</c:v>
                </c:pt>
                <c:pt idx="376">
                  <c:v>-0.245251985467654</c:v>
                </c:pt>
                <c:pt idx="377">
                  <c:v>0.0022203904817284</c:v>
                </c:pt>
                <c:pt idx="378">
                  <c:v>0.249554713305244</c:v>
                </c:pt>
                <c:pt idx="379">
                  <c:v>0.48137293275405</c:v>
                </c:pt>
                <c:pt idx="380">
                  <c:v>0.683261714736121</c:v>
                </c:pt>
                <c:pt idx="381">
                  <c:v>0.842668592620235</c:v>
                </c:pt>
                <c:pt idx="382">
                  <c:v>0.949682418814224</c:v>
                </c:pt>
                <c:pt idx="383">
                  <c:v>0.997649591918391</c:v>
                </c:pt>
                <c:pt idx="384">
                  <c:v>0.983587745434345</c:v>
                </c:pt>
                <c:pt idx="385">
                  <c:v>0.908371176869018</c:v>
                </c:pt>
                <c:pt idx="386">
                  <c:v>0.776676488150272</c:v>
                </c:pt>
                <c:pt idx="387">
                  <c:v>0.59669181716978</c:v>
                </c:pt>
                <c:pt idx="388">
                  <c:v>0.379607739027522</c:v>
                </c:pt>
                <c:pt idx="389">
                  <c:v>0.138921490272737</c:v>
                </c:pt>
                <c:pt idx="390">
                  <c:v>-0.110402223891903</c:v>
                </c:pt>
                <c:pt idx="391">
                  <c:v>-0.352861662499426</c:v>
                </c:pt>
                <c:pt idx="392">
                  <c:v>-0.573381871990423</c:v>
                </c:pt>
                <c:pt idx="393">
                  <c:v>-0.758251973811021</c:v>
                </c:pt>
                <c:pt idx="394">
                  <c:v>-0.895977640433803</c:v>
                </c:pt>
                <c:pt idx="395">
                  <c:v>-0.97799575697159</c:v>
                </c:pt>
                <c:pt idx="396">
                  <c:v>-0.999206834186354</c:v>
                </c:pt>
                <c:pt idx="397">
                  <c:v>-0.958292070031063</c:v>
                </c:pt>
                <c:pt idx="398">
                  <c:v>-0.857795346373455</c:v>
                </c:pt>
                <c:pt idx="399">
                  <c:v>-0.703965062742588</c:v>
                </c:pt>
                <c:pt idx="400">
                  <c:v>-0.506365641109759</c:v>
                </c:pt>
              </c:numCache>
            </c:numRef>
          </c:yVal>
          <c:smooth val="1"/>
        </c:ser>
        <c:axId val="59612663"/>
        <c:axId val="73978205"/>
      </c:scatterChart>
      <c:valAx>
        <c:axId val="59612663"/>
        <c:scaling>
          <c:orientation val="minMax"/>
          <c:max val="2"/>
          <c:min val="-2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</a:p>
        </c:txPr>
        <c:crossAx val="73978205"/>
        <c:crosses val="autoZero"/>
        <c:crossBetween val="midCat"/>
      </c:valAx>
      <c:valAx>
        <c:axId val="73978205"/>
        <c:scaling>
          <c:orientation val="minMax"/>
          <c:max val="1.5"/>
          <c:min val="-1.5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ＭＳ Ｐゴシック"/>
                <a:ea typeface="ＭＳ Ｐゴシック"/>
              </a:defRPr>
            </a:pPr>
          </a:p>
        </c:txPr>
        <c:crossAx val="59612663"/>
        <c:crosses val="autoZero"/>
        <c:crossBetween val="midCat"/>
      </c:valAx>
      <c:spPr>
        <a:noFill/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5" Type="http://schemas.openxmlformats.org/officeDocument/2006/relationships/chart" Target="../charts/chart6.xml"/><Relationship Id="rId6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47520</xdr:colOff>
      <xdr:row>33</xdr:row>
      <xdr:rowOff>114480</xdr:rowOff>
    </xdr:from>
    <xdr:to>
      <xdr:col>10</xdr:col>
      <xdr:colOff>47160</xdr:colOff>
      <xdr:row>47</xdr:row>
      <xdr:rowOff>95040</xdr:rowOff>
    </xdr:to>
    <xdr:graphicFrame>
      <xdr:nvGraphicFramePr>
        <xdr:cNvPr id="0" name="グラフ 1"/>
        <xdr:cNvGraphicFramePr/>
      </xdr:nvGraphicFramePr>
      <xdr:xfrm>
        <a:off x="4316760" y="5962680"/>
        <a:ext cx="3793680" cy="2381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3</xdr:row>
      <xdr:rowOff>0</xdr:rowOff>
    </xdr:from>
    <xdr:to>
      <xdr:col>5</xdr:col>
      <xdr:colOff>758520</xdr:colOff>
      <xdr:row>18</xdr:row>
      <xdr:rowOff>171000</xdr:rowOff>
    </xdr:to>
    <xdr:graphicFrame>
      <xdr:nvGraphicFramePr>
        <xdr:cNvPr id="1" name="グラフ 1"/>
        <xdr:cNvGraphicFramePr/>
      </xdr:nvGraphicFramePr>
      <xdr:xfrm>
        <a:off x="758880" y="704880"/>
        <a:ext cx="379368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758520</xdr:colOff>
      <xdr:row>18</xdr:row>
      <xdr:rowOff>171000</xdr:rowOff>
    </xdr:to>
    <xdr:graphicFrame>
      <xdr:nvGraphicFramePr>
        <xdr:cNvPr id="2" name="グラフ 2"/>
        <xdr:cNvGraphicFramePr/>
      </xdr:nvGraphicFramePr>
      <xdr:xfrm>
        <a:off x="4552920" y="704880"/>
        <a:ext cx="379368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19</xdr:row>
      <xdr:rowOff>0</xdr:rowOff>
    </xdr:from>
    <xdr:to>
      <xdr:col>5</xdr:col>
      <xdr:colOff>758520</xdr:colOff>
      <xdr:row>34</xdr:row>
      <xdr:rowOff>171000</xdr:rowOff>
    </xdr:to>
    <xdr:graphicFrame>
      <xdr:nvGraphicFramePr>
        <xdr:cNvPr id="3" name="グラフ 3"/>
        <xdr:cNvGraphicFramePr/>
      </xdr:nvGraphicFramePr>
      <xdr:xfrm>
        <a:off x="758880" y="3448080"/>
        <a:ext cx="379368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0</xdr:colOff>
      <xdr:row>19</xdr:row>
      <xdr:rowOff>0</xdr:rowOff>
    </xdr:from>
    <xdr:to>
      <xdr:col>10</xdr:col>
      <xdr:colOff>758520</xdr:colOff>
      <xdr:row>34</xdr:row>
      <xdr:rowOff>171000</xdr:rowOff>
    </xdr:to>
    <xdr:graphicFrame>
      <xdr:nvGraphicFramePr>
        <xdr:cNvPr id="4" name="グラフ 4"/>
        <xdr:cNvGraphicFramePr/>
      </xdr:nvGraphicFramePr>
      <xdr:xfrm>
        <a:off x="4552920" y="3448080"/>
        <a:ext cx="379368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0</xdr:colOff>
      <xdr:row>3</xdr:row>
      <xdr:rowOff>0</xdr:rowOff>
    </xdr:from>
    <xdr:to>
      <xdr:col>15</xdr:col>
      <xdr:colOff>758520</xdr:colOff>
      <xdr:row>18</xdr:row>
      <xdr:rowOff>171000</xdr:rowOff>
    </xdr:to>
    <xdr:graphicFrame>
      <xdr:nvGraphicFramePr>
        <xdr:cNvPr id="5" name="グラフ 5"/>
        <xdr:cNvGraphicFramePr/>
      </xdr:nvGraphicFramePr>
      <xdr:xfrm>
        <a:off x="8346960" y="704880"/>
        <a:ext cx="379404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13</xdr:col>
      <xdr:colOff>266760</xdr:colOff>
      <xdr:row>36</xdr:row>
      <xdr:rowOff>28440</xdr:rowOff>
    </xdr:to>
    <xdr:pic>
      <xdr:nvPicPr>
        <xdr:cNvPr id="6" name="Picture 6" descr=""/>
        <xdr:cNvPicPr/>
      </xdr:nvPicPr>
      <xdr:blipFill>
        <a:blip r:embed="rId6"/>
        <a:stretch/>
      </xdr:blipFill>
      <xdr:spPr>
        <a:xfrm>
          <a:off x="8346960" y="3448080"/>
          <a:ext cx="1784520" cy="2943000"/>
        </a:xfrm>
        <a:prstGeom prst="rect">
          <a:avLst/>
        </a:prstGeom>
        <a:ln w="0">
          <a:solidFill>
            <a:srgbClr val="000000"/>
          </a:solidFill>
        </a:ln>
      </xdr:spPr>
    </xdr:pic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E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015625" defaultRowHeight="13.5" zeroHeight="false" outlineLevelRow="0" outlineLevelCol="0"/>
  <sheetData>
    <row r="1" customFormat="false" ht="28.5" hidden="false" customHeight="false" outlineLevel="0" collapsed="false">
      <c r="B1" s="1" t="s">
        <v>0</v>
      </c>
    </row>
    <row r="3" customFormat="false" ht="13.5" hidden="false" customHeight="true" outlineLevel="0" collapsed="false">
      <c r="B3" s="0" t="s">
        <v>1</v>
      </c>
    </row>
    <row r="4" customFormat="false" ht="13.5" hidden="false" customHeight="false" outlineLevel="0" collapsed="false">
      <c r="B4" s="2" t="s">
        <v>2</v>
      </c>
      <c r="C4" s="3" t="n">
        <v>10851</v>
      </c>
    </row>
    <row r="5" customFormat="false" ht="13.5" hidden="false" customHeight="false" outlineLevel="0" collapsed="false">
      <c r="B5" s="4" t="s">
        <v>3</v>
      </c>
      <c r="C5" s="5" t="n">
        <v>3913</v>
      </c>
    </row>
    <row r="6" customFormat="false" ht="13.5" hidden="false" customHeight="false" outlineLevel="0" collapsed="false">
      <c r="B6" s="4" t="s">
        <v>4</v>
      </c>
      <c r="C6" s="5" t="n">
        <v>6343</v>
      </c>
    </row>
    <row r="7" customFormat="false" ht="13.5" hidden="false" customHeight="false" outlineLevel="0" collapsed="false">
      <c r="B7" s="6" t="s">
        <v>5</v>
      </c>
      <c r="C7" s="7" t="n">
        <v>57075</v>
      </c>
    </row>
    <row r="9" customFormat="false" ht="13.5" hidden="false" customHeight="false" outlineLevel="0" collapsed="false">
      <c r="B9" s="0" t="s">
        <v>6</v>
      </c>
    </row>
    <row r="10" customFormat="false" ht="13.5" hidden="false" customHeight="false" outlineLevel="0" collapsed="false">
      <c r="B10" s="8"/>
    </row>
    <row r="15" customFormat="false" ht="13.5" hidden="false" customHeight="false" outlineLevel="0" collapsed="false">
      <c r="B15" s="0" t="s">
        <v>7</v>
      </c>
    </row>
    <row r="16" customFormat="false" ht="13.5" hidden="false" customHeight="false" outlineLevel="0" collapsed="false">
      <c r="B16" s="2"/>
      <c r="C16" s="9"/>
      <c r="D16" s="9"/>
      <c r="E16" s="3"/>
    </row>
    <row r="17" customFormat="false" ht="13.5" hidden="false" customHeight="false" outlineLevel="0" collapsed="false">
      <c r="B17" s="4"/>
      <c r="C17" s="10"/>
      <c r="D17" s="10"/>
      <c r="E17" s="5"/>
    </row>
    <row r="18" customFormat="false" ht="13.5" hidden="false" customHeight="false" outlineLevel="0" collapsed="false">
      <c r="B18" s="4"/>
      <c r="C18" s="10"/>
      <c r="D18" s="10"/>
      <c r="E18" s="5"/>
    </row>
    <row r="19" customFormat="false" ht="13.5" hidden="false" customHeight="false" outlineLevel="0" collapsed="false">
      <c r="B19" s="4"/>
      <c r="C19" s="10"/>
      <c r="D19" s="10"/>
      <c r="E19" s="5"/>
    </row>
    <row r="20" customFormat="false" ht="13.5" hidden="false" customHeight="false" outlineLevel="0" collapsed="false">
      <c r="B20" s="4"/>
      <c r="C20" s="10"/>
      <c r="D20" s="10"/>
      <c r="E20" s="5"/>
    </row>
    <row r="21" customFormat="false" ht="13.5" hidden="false" customHeight="false" outlineLevel="0" collapsed="false">
      <c r="B21" s="4"/>
      <c r="C21" s="10"/>
      <c r="D21" s="10"/>
      <c r="E21" s="5"/>
    </row>
    <row r="22" customFormat="false" ht="13.5" hidden="false" customHeight="false" outlineLevel="0" collapsed="false">
      <c r="B22" s="4"/>
      <c r="C22" s="10"/>
      <c r="D22" s="10"/>
      <c r="E22" s="5"/>
    </row>
    <row r="23" customFormat="false" ht="13.5" hidden="false" customHeight="false" outlineLevel="0" collapsed="false">
      <c r="B23" s="6"/>
      <c r="C23" s="11"/>
      <c r="D23" s="11"/>
      <c r="E23" s="7"/>
    </row>
    <row r="25" customFormat="false" ht="13.5" hidden="false" customHeight="false" outlineLevel="0" collapsed="false">
      <c r="B25" s="0" t="s">
        <v>8</v>
      </c>
    </row>
    <row r="26" customFormat="false" ht="13.5" hidden="false" customHeight="false" outlineLevel="0" collapsed="false">
      <c r="B26" s="2"/>
      <c r="C26" s="9"/>
      <c r="D26" s="3"/>
    </row>
    <row r="27" customFormat="false" ht="13.5" hidden="false" customHeight="false" outlineLevel="0" collapsed="false">
      <c r="B27" s="4"/>
      <c r="C27" s="10"/>
      <c r="D27" s="5"/>
    </row>
    <row r="28" customFormat="false" ht="13.5" hidden="false" customHeight="false" outlineLevel="0" collapsed="false">
      <c r="B28" s="6"/>
      <c r="C28" s="11"/>
      <c r="D28" s="7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C30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A1" activeCellId="0" sqref="A1"/>
    </sheetView>
  </sheetViews>
  <sheetFormatPr defaultColWidth="8.66015625" defaultRowHeight="13.5" zeroHeight="false" outlineLevelRow="0" outlineLevelCol="0"/>
  <sheetData>
    <row r="1" customFormat="false" ht="28.5" hidden="false" customHeight="false" outlineLevel="0" collapsed="false">
      <c r="B1" s="1" t="s">
        <v>9</v>
      </c>
    </row>
    <row r="3" customFormat="false" ht="13.5" hidden="false" customHeight="false" outlineLevel="0" collapsed="false">
      <c r="B3" s="12" t="s">
        <v>2</v>
      </c>
      <c r="C3" s="0" t="s">
        <v>10</v>
      </c>
    </row>
    <row r="4" customFormat="false" ht="13.5" hidden="false" customHeight="false" outlineLevel="0" collapsed="false">
      <c r="B4" s="13" t="s">
        <v>3</v>
      </c>
    </row>
    <row r="5" customFormat="false" ht="13.5" hidden="false" customHeight="false" outlineLevel="0" collapsed="false">
      <c r="B5" s="13" t="s">
        <v>4</v>
      </c>
    </row>
    <row r="6" customFormat="false" ht="13.5" hidden="false" customHeight="false" outlineLevel="0" collapsed="false">
      <c r="B6" s="14" t="s">
        <v>5</v>
      </c>
    </row>
    <row r="11" customFormat="false" ht="13.5" hidden="false" customHeight="false" outlineLevel="0" collapsed="false">
      <c r="C11" s="0" t="s">
        <v>11</v>
      </c>
    </row>
    <row r="13" customFormat="false" ht="13.5" hidden="false" customHeight="false" outlineLevel="0" collapsed="false">
      <c r="B13" s="8" t="n">
        <v>3845</v>
      </c>
      <c r="C13" s="0" t="s">
        <v>12</v>
      </c>
    </row>
    <row r="20" customFormat="false" ht="13.5" hidden="false" customHeight="false" outlineLevel="0" collapsed="false">
      <c r="B20" s="15" t="s">
        <v>13</v>
      </c>
      <c r="C20" s="0" t="s">
        <v>14</v>
      </c>
    </row>
    <row r="29" customFormat="false" ht="13.5" hidden="false" customHeight="false" outlineLevel="0" collapsed="false">
      <c r="B29" s="12" t="n">
        <v>37</v>
      </c>
      <c r="C29" s="0" t="s">
        <v>15</v>
      </c>
    </row>
    <row r="30" customFormat="false" ht="13.5" hidden="false" customHeight="false" outlineLevel="0" collapsed="false">
      <c r="B30" s="14" t="n">
        <v>42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6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015625" defaultRowHeight="13.5" zeroHeight="false" outlineLevelRow="0" outlineLevelCol="0"/>
  <cols>
    <col collapsed="false" customWidth="true" hidden="false" outlineLevel="0" max="2" min="2" style="0" width="14.1"/>
  </cols>
  <sheetData>
    <row r="1" customFormat="false" ht="28.5" hidden="false" customHeight="false" outlineLevel="0" collapsed="false">
      <c r="B1" s="1" t="s">
        <v>16</v>
      </c>
    </row>
    <row r="3" customFormat="false" ht="13.5" hidden="false" customHeight="false" outlineLevel="0" collapsed="false">
      <c r="B3" s="16" t="s">
        <v>2</v>
      </c>
      <c r="C3" s="3" t="n">
        <v>10851</v>
      </c>
      <c r="D3" s="0" t="s">
        <v>17</v>
      </c>
    </row>
    <row r="4" customFormat="false" ht="13.5" hidden="false" customHeight="false" outlineLevel="0" collapsed="false">
      <c r="B4" s="17" t="s">
        <v>3</v>
      </c>
      <c r="C4" s="5" t="n">
        <v>3913</v>
      </c>
      <c r="D4" s="0" t="s">
        <v>18</v>
      </c>
    </row>
    <row r="5" customFormat="false" ht="13.5" hidden="false" customHeight="false" outlineLevel="0" collapsed="false">
      <c r="B5" s="4" t="s">
        <v>4</v>
      </c>
      <c r="C5" s="5" t="n">
        <v>6343</v>
      </c>
    </row>
    <row r="6" customFormat="false" ht="13.5" hidden="false" customHeight="false" outlineLevel="0" collapsed="false">
      <c r="B6" s="6" t="s">
        <v>5</v>
      </c>
      <c r="C6" s="7" t="n">
        <v>57075</v>
      </c>
    </row>
    <row r="8" customFormat="false" ht="13.5" hidden="false" customHeight="false" outlineLevel="0" collapsed="false">
      <c r="B8" s="10"/>
      <c r="C8" s="18" t="s">
        <v>19</v>
      </c>
      <c r="D8" s="18" t="s">
        <v>20</v>
      </c>
      <c r="F8" s="0" t="s">
        <v>21</v>
      </c>
    </row>
    <row r="9" customFormat="false" ht="13.5" hidden="false" customHeight="false" outlineLevel="0" collapsed="false">
      <c r="B9" s="19" t="s">
        <v>22</v>
      </c>
      <c r="C9" s="10" t="n">
        <v>184895</v>
      </c>
      <c r="D9" s="10" t="n">
        <v>43670</v>
      </c>
      <c r="F9" s="0" t="s">
        <v>23</v>
      </c>
    </row>
    <row r="10" customFormat="false" ht="13.5" hidden="false" customHeight="false" outlineLevel="0" collapsed="false">
      <c r="B10" s="19" t="s">
        <v>24</v>
      </c>
      <c r="C10" s="10" t="n">
        <v>359332</v>
      </c>
      <c r="D10" s="10" t="n">
        <v>446240</v>
      </c>
      <c r="F10" s="8"/>
    </row>
    <row r="11" customFormat="false" ht="13.5" hidden="false" customHeight="false" outlineLevel="0" collapsed="false">
      <c r="B11" s="19" t="s">
        <v>25</v>
      </c>
      <c r="C11" s="10" t="n">
        <v>166571</v>
      </c>
      <c r="D11" s="10" t="n">
        <v>279410</v>
      </c>
    </row>
    <row r="12" customFormat="false" ht="13.5" hidden="false" customHeight="false" outlineLevel="0" collapsed="false">
      <c r="B12" s="19" t="s">
        <v>26</v>
      </c>
      <c r="C12" s="10" t="n">
        <v>138103</v>
      </c>
      <c r="D12" s="10" t="n">
        <v>228680</v>
      </c>
    </row>
    <row r="13" customFormat="false" ht="13.5" hidden="false" customHeight="false" outlineLevel="0" collapsed="false">
      <c r="B13" s="19" t="s">
        <v>27</v>
      </c>
      <c r="C13" s="10" t="n">
        <v>168575</v>
      </c>
      <c r="D13" s="10" t="n">
        <v>330020</v>
      </c>
    </row>
    <row r="14" customFormat="false" ht="13.5" hidden="false" customHeight="false" outlineLevel="0" collapsed="false">
      <c r="B14" s="10"/>
      <c r="C14" s="10"/>
      <c r="D14" s="10"/>
    </row>
    <row r="15" customFormat="false" ht="13.5" hidden="false" customHeight="false" outlineLevel="0" collapsed="false">
      <c r="B15" s="20" t="s">
        <v>28</v>
      </c>
      <c r="C15" s="21"/>
      <c r="D15" s="21"/>
      <c r="E15" s="21"/>
      <c r="F15" s="21"/>
      <c r="G15" s="21"/>
      <c r="H15" s="21"/>
      <c r="I15" s="21"/>
      <c r="J15" s="21"/>
    </row>
    <row r="16" customFormat="false" ht="13.5" hidden="false" customHeight="false" outlineLevel="0" collapsed="false">
      <c r="B16" s="12" t="n">
        <f aca="false">SIN(0*2*PI())</f>
        <v>0</v>
      </c>
      <c r="D16" s="10" t="n">
        <v>100</v>
      </c>
    </row>
    <row r="17" customFormat="false" ht="13.5" hidden="false" customHeight="false" outlineLevel="0" collapsed="false">
      <c r="B17" s="13" t="n">
        <f aca="false">SIN(0.1*2*PI())</f>
        <v>0.587785252292473</v>
      </c>
      <c r="D17" s="0" t="s">
        <v>29</v>
      </c>
    </row>
    <row r="18" customFormat="false" ht="13.5" hidden="false" customHeight="false" outlineLevel="0" collapsed="false">
      <c r="B18" s="13" t="n">
        <f aca="false">SIN(0.2*2*PI())</f>
        <v>0.951056516295153</v>
      </c>
      <c r="D18" s="0" t="s">
        <v>30</v>
      </c>
    </row>
    <row r="19" customFormat="false" ht="13.5" hidden="false" customHeight="false" outlineLevel="0" collapsed="false">
      <c r="B19" s="13" t="n">
        <f aca="false">SIN(0.3*2*PI())</f>
        <v>0.951056516295154</v>
      </c>
      <c r="D19" s="0" t="s">
        <v>31</v>
      </c>
    </row>
    <row r="20" customFormat="false" ht="13.5" hidden="false" customHeight="false" outlineLevel="0" collapsed="false">
      <c r="B20" s="13" t="n">
        <f aca="false">SIN(0.4*2*PI())</f>
        <v>0.587785252292473</v>
      </c>
    </row>
    <row r="21" customFormat="false" ht="13.5" hidden="false" customHeight="false" outlineLevel="0" collapsed="false">
      <c r="B21" s="13" t="n">
        <f aca="false">SIN(0.5*2*PI())</f>
        <v>1.22464679914735E-016</v>
      </c>
    </row>
    <row r="22" customFormat="false" ht="13.5" hidden="false" customHeight="false" outlineLevel="0" collapsed="false">
      <c r="B22" s="13" t="n">
        <f aca="false">SIN(0.6*2*PI())</f>
        <v>-0.587785252292473</v>
      </c>
    </row>
    <row r="23" customFormat="false" ht="13.5" hidden="false" customHeight="false" outlineLevel="0" collapsed="false">
      <c r="B23" s="13" t="n">
        <f aca="false">SIN(0.7*2*PI())</f>
        <v>-0.951056516295153</v>
      </c>
    </row>
    <row r="24" customFormat="false" ht="13.5" hidden="false" customHeight="false" outlineLevel="0" collapsed="false">
      <c r="B24" s="13" t="n">
        <f aca="false">SIN(0.8*2*PI())</f>
        <v>-0.951056516295154</v>
      </c>
    </row>
    <row r="25" customFormat="false" ht="13.5" hidden="false" customHeight="false" outlineLevel="0" collapsed="false">
      <c r="B25" s="13" t="n">
        <f aca="false">SIN(0.9*2*PI())</f>
        <v>-0.587785252292473</v>
      </c>
    </row>
    <row r="26" customFormat="false" ht="13.5" hidden="false" customHeight="false" outlineLevel="0" collapsed="false">
      <c r="B26" s="14" t="n">
        <f aca="false">SIN(1*2*PI())</f>
        <v>-2.44929359829471E-016</v>
      </c>
    </row>
    <row r="28" customFormat="false" ht="13.5" hidden="false" customHeight="false" outlineLevel="0" collapsed="false">
      <c r="B28" s="12" t="n">
        <f aca="false">SIN(0*2*PI())</f>
        <v>0</v>
      </c>
      <c r="D28" s="12" t="n">
        <f aca="false">EXP(0)</f>
        <v>1</v>
      </c>
      <c r="F28" s="0" t="s">
        <v>32</v>
      </c>
    </row>
    <row r="29" customFormat="false" ht="13.5" hidden="false" customHeight="false" outlineLevel="0" collapsed="false">
      <c r="B29" s="13" t="n">
        <f aca="false">SIN(0.05*2*PI())</f>
        <v>0.309016994374947</v>
      </c>
      <c r="D29" s="13" t="n">
        <f aca="false">EXP(-0.05)</f>
        <v>0.951229424500714</v>
      </c>
    </row>
    <row r="30" customFormat="false" ht="13.5" hidden="false" customHeight="false" outlineLevel="0" collapsed="false">
      <c r="B30" s="13" t="n">
        <f aca="false">SIN(0.1*2*PI())</f>
        <v>0.587785252292473</v>
      </c>
      <c r="D30" s="13" t="n">
        <f aca="false">EXP(-0.1)</f>
        <v>0.90483741803596</v>
      </c>
      <c r="F30" s="0" t="s">
        <v>33</v>
      </c>
    </row>
    <row r="31" customFormat="false" ht="13.5" hidden="false" customHeight="false" outlineLevel="0" collapsed="false">
      <c r="B31" s="13" t="n">
        <f aca="false">SIN(0.15*2*PI())</f>
        <v>0.809016994374947</v>
      </c>
      <c r="D31" s="13" t="n">
        <f aca="false">EXP(-0.15)</f>
        <v>0.860707976425058</v>
      </c>
      <c r="F31" s="0" t="s">
        <v>34</v>
      </c>
    </row>
    <row r="32" customFormat="false" ht="13.5" hidden="false" customHeight="false" outlineLevel="0" collapsed="false">
      <c r="B32" s="13" t="n">
        <f aca="false">SIN(0.2*2*PI())</f>
        <v>0.951056516295153</v>
      </c>
      <c r="D32" s="13" t="n">
        <f aca="false">EXP(-0.2)</f>
        <v>0.818730753077982</v>
      </c>
    </row>
    <row r="33" customFormat="false" ht="13.5" hidden="false" customHeight="false" outlineLevel="0" collapsed="false">
      <c r="B33" s="13" t="n">
        <f aca="false">SIN(0.25*2*PI())</f>
        <v>1</v>
      </c>
      <c r="D33" s="13" t="n">
        <f aca="false">EXP(-0.25)</f>
        <v>0.778800783071405</v>
      </c>
    </row>
    <row r="34" customFormat="false" ht="13.5" hidden="false" customHeight="false" outlineLevel="0" collapsed="false">
      <c r="B34" s="13" t="n">
        <f aca="false">SIN(0.3*2*PI())</f>
        <v>0.951056516295154</v>
      </c>
      <c r="D34" s="13" t="n">
        <f aca="false">EXP(-0.3)</f>
        <v>0.740818220681718</v>
      </c>
    </row>
    <row r="35" customFormat="false" ht="13.5" hidden="false" customHeight="false" outlineLevel="0" collapsed="false">
      <c r="B35" s="13" t="n">
        <f aca="false">SIN(0.35*2*PI())</f>
        <v>0.809016994374947</v>
      </c>
      <c r="D35" s="13" t="n">
        <f aca="false">EXP(-0.35)</f>
        <v>0.704688089718713</v>
      </c>
    </row>
    <row r="36" customFormat="false" ht="13.5" hidden="false" customHeight="false" outlineLevel="0" collapsed="false">
      <c r="B36" s="13" t="n">
        <f aca="false">SIN(0.4*2*PI())</f>
        <v>0.587785252292473</v>
      </c>
      <c r="D36" s="13" t="n">
        <f aca="false">EXP(-0.4)</f>
        <v>0.670320046035639</v>
      </c>
    </row>
    <row r="37" customFormat="false" ht="13.5" hidden="false" customHeight="false" outlineLevel="0" collapsed="false">
      <c r="B37" s="13" t="n">
        <f aca="false">SIN(0.45*2*PI())</f>
        <v>0.309016994374947</v>
      </c>
      <c r="D37" s="13" t="n">
        <f aca="false">EXP(-0.45)</f>
        <v>0.637628151621773</v>
      </c>
    </row>
    <row r="38" customFormat="false" ht="13.5" hidden="false" customHeight="false" outlineLevel="0" collapsed="false">
      <c r="B38" s="13" t="n">
        <f aca="false">SIN(0.5*2*PI())</f>
        <v>1.22464679914735E-016</v>
      </c>
      <c r="D38" s="13" t="n">
        <f aca="false">EXP(-0.5)</f>
        <v>0.606530659712633</v>
      </c>
    </row>
    <row r="39" customFormat="false" ht="13.5" hidden="false" customHeight="false" outlineLevel="0" collapsed="false">
      <c r="B39" s="13" t="n">
        <f aca="false">SIN(0.55*2*PI())</f>
        <v>-0.309016994374948</v>
      </c>
      <c r="D39" s="13" t="n">
        <f aca="false">EXP(-0.55)</f>
        <v>0.576949810380487</v>
      </c>
    </row>
    <row r="40" customFormat="false" ht="13.5" hidden="false" customHeight="false" outlineLevel="0" collapsed="false">
      <c r="B40" s="13" t="n">
        <f aca="false">SIN(0.6*2*PI())</f>
        <v>-0.587785252292473</v>
      </c>
      <c r="D40" s="13" t="n">
        <f aca="false">EXP(-0.6)</f>
        <v>0.548811636094027</v>
      </c>
    </row>
    <row r="41" customFormat="false" ht="13.5" hidden="false" customHeight="false" outlineLevel="0" collapsed="false">
      <c r="B41" s="13" t="n">
        <f aca="false">SIN(0.65*2*PI())</f>
        <v>-0.809016994374947</v>
      </c>
      <c r="D41" s="13" t="n">
        <f aca="false">EXP(-0.65)</f>
        <v>0.522045776761016</v>
      </c>
    </row>
    <row r="42" customFormat="false" ht="13.5" hidden="false" customHeight="false" outlineLevel="0" collapsed="false">
      <c r="B42" s="13" t="n">
        <f aca="false">SIN(0.7*2*PI())</f>
        <v>-0.951056516295153</v>
      </c>
      <c r="D42" s="13" t="n">
        <f aca="false">EXP(-0.7)</f>
        <v>0.49658530379141</v>
      </c>
    </row>
    <row r="43" customFormat="false" ht="13.5" hidden="false" customHeight="false" outlineLevel="0" collapsed="false">
      <c r="B43" s="13" t="n">
        <f aca="false">SIN(0.75*2*PI())</f>
        <v>-1</v>
      </c>
      <c r="D43" s="13" t="n">
        <f aca="false">EXP(-0.75)</f>
        <v>0.472366552741015</v>
      </c>
    </row>
    <row r="44" customFormat="false" ht="13.5" hidden="false" customHeight="false" outlineLevel="0" collapsed="false">
      <c r="B44" s="13" t="n">
        <f aca="false">SIN(0.8*2*PI())</f>
        <v>-0.951056516295154</v>
      </c>
      <c r="D44" s="13" t="n">
        <f aca="false">EXP(-0.8)</f>
        <v>0.449328964117222</v>
      </c>
    </row>
    <row r="45" customFormat="false" ht="13.5" hidden="false" customHeight="false" outlineLevel="0" collapsed="false">
      <c r="B45" s="13" t="n">
        <f aca="false">SIN(0.85*2*PI())</f>
        <v>-0.809016994374947</v>
      </c>
      <c r="D45" s="13" t="n">
        <f aca="false">EXP(-0.85)</f>
        <v>0.427414931948727</v>
      </c>
    </row>
    <row r="46" customFormat="false" ht="13.5" hidden="false" customHeight="false" outlineLevel="0" collapsed="false">
      <c r="B46" s="13" t="n">
        <f aca="false">SIN(0.9*2*PI())</f>
        <v>-0.587785252292473</v>
      </c>
      <c r="D46" s="13" t="n">
        <f aca="false">EXP(-0.9)</f>
        <v>0.406569659740599</v>
      </c>
    </row>
    <row r="47" customFormat="false" ht="13.5" hidden="false" customHeight="false" outlineLevel="0" collapsed="false">
      <c r="B47" s="13" t="n">
        <f aca="false">SIN(0.95*2*PI())</f>
        <v>-0.309016994374948</v>
      </c>
      <c r="D47" s="13" t="n">
        <f aca="false">EXP(-0.95)</f>
        <v>0.386741023454501</v>
      </c>
    </row>
    <row r="48" customFormat="false" ht="13.5" hidden="false" customHeight="false" outlineLevel="0" collapsed="false">
      <c r="B48" s="13" t="n">
        <f aca="false">SIN(1*2*PI())</f>
        <v>-2.44929359829471E-016</v>
      </c>
      <c r="D48" s="13" t="n">
        <f aca="false">EXP(-1)</f>
        <v>0.367879441171442</v>
      </c>
    </row>
    <row r="49" customFormat="false" ht="13.5" hidden="false" customHeight="false" outlineLevel="0" collapsed="false">
      <c r="B49" s="13" t="n">
        <f aca="false">SIN(1.05*2*PI())</f>
        <v>0.309016994374947</v>
      </c>
      <c r="D49" s="13" t="n">
        <f aca="false">EXP(-1.05)</f>
        <v>0.349937749111155</v>
      </c>
    </row>
    <row r="50" customFormat="false" ht="13.5" hidden="false" customHeight="false" outlineLevel="0" collapsed="false">
      <c r="B50" s="13" t="n">
        <f aca="false">SIN(1.1*2*PI())</f>
        <v>0.587785252292474</v>
      </c>
      <c r="D50" s="13" t="n">
        <f aca="false">EXP(-1.1)</f>
        <v>0.33287108369808</v>
      </c>
    </row>
    <row r="51" customFormat="false" ht="13.5" hidden="false" customHeight="false" outlineLevel="0" collapsed="false">
      <c r="B51" s="13" t="n">
        <f aca="false">SIN(1.15*2*PI())</f>
        <v>0.809016994374947</v>
      </c>
      <c r="D51" s="13" t="n">
        <f aca="false">EXP(-1.15)</f>
        <v>0.316636769379053</v>
      </c>
    </row>
    <row r="52" customFormat="false" ht="13.5" hidden="false" customHeight="false" outlineLevel="0" collapsed="false">
      <c r="B52" s="13" t="n">
        <f aca="false">SIN(1.2*2*PI())</f>
        <v>0.951056516295153</v>
      </c>
      <c r="D52" s="13" t="n">
        <f aca="false">EXP(-1.2)</f>
        <v>0.301194211912202</v>
      </c>
    </row>
    <row r="53" customFormat="false" ht="13.5" hidden="false" customHeight="false" outlineLevel="0" collapsed="false">
      <c r="B53" s="13" t="n">
        <f aca="false">SIN(1.25*2*PI())</f>
        <v>1</v>
      </c>
      <c r="D53" s="13" t="n">
        <f aca="false">EXP(-1.25)</f>
        <v>0.28650479686019</v>
      </c>
    </row>
    <row r="54" customFormat="false" ht="13.5" hidden="false" customHeight="false" outlineLevel="0" collapsed="false">
      <c r="B54" s="13" t="n">
        <f aca="false">SIN(1.3*2*PI())</f>
        <v>0.951056516295154</v>
      </c>
      <c r="D54" s="13" t="n">
        <f aca="false">EXP(-1.3)</f>
        <v>0.272531793034013</v>
      </c>
    </row>
    <row r="55" customFormat="false" ht="13.5" hidden="false" customHeight="false" outlineLevel="0" collapsed="false">
      <c r="B55" s="13" t="n">
        <f aca="false">SIN(1.35*2*PI())</f>
        <v>0.809016994374948</v>
      </c>
      <c r="D55" s="13" t="n">
        <f aca="false">EXP(-1.35)</f>
        <v>0.259240260645891</v>
      </c>
    </row>
    <row r="56" customFormat="false" ht="13.5" hidden="false" customHeight="false" outlineLevel="0" collapsed="false">
      <c r="B56" s="13" t="n">
        <f aca="false">SIN(1.4*2*PI())</f>
        <v>0.587785252292473</v>
      </c>
      <c r="D56" s="13" t="n">
        <f aca="false">EXP(-1.4)</f>
        <v>0.246596963941606</v>
      </c>
    </row>
    <row r="57" customFormat="false" ht="13.5" hidden="false" customHeight="false" outlineLevel="0" collapsed="false">
      <c r="B57" s="13" t="n">
        <f aca="false">SIN(1.45*2*PI())</f>
        <v>0.309016994374948</v>
      </c>
      <c r="D57" s="13" t="n">
        <f aca="false">EXP(-1.45)</f>
        <v>0.234570288093798</v>
      </c>
    </row>
    <row r="58" customFormat="false" ht="13.5" hidden="false" customHeight="false" outlineLevel="0" collapsed="false">
      <c r="B58" s="13" t="n">
        <f aca="false">SIN(1.5*2*PI())</f>
        <v>3.67394039744206E-016</v>
      </c>
      <c r="D58" s="13" t="n">
        <f aca="false">EXP(-1.5)</f>
        <v>0.22313016014843</v>
      </c>
    </row>
    <row r="59" customFormat="false" ht="13.5" hidden="false" customHeight="false" outlineLevel="0" collapsed="false">
      <c r="B59" s="13" t="n">
        <f aca="false">SIN(1.55*2*PI())</f>
        <v>-0.309016994374947</v>
      </c>
      <c r="D59" s="13" t="n">
        <f aca="false">EXP(-1.55)</f>
        <v>0.212247973826743</v>
      </c>
    </row>
    <row r="60" customFormat="false" ht="13.5" hidden="false" customHeight="false" outlineLevel="0" collapsed="false">
      <c r="B60" s="13" t="n">
        <f aca="false">SIN(1.6*2*PI())</f>
        <v>-0.587785252292473</v>
      </c>
      <c r="D60" s="13" t="n">
        <f aca="false">EXP(-1.6)</f>
        <v>0.201896517994655</v>
      </c>
    </row>
    <row r="61" customFormat="false" ht="13.5" hidden="false" customHeight="false" outlineLevel="0" collapsed="false">
      <c r="B61" s="13" t="n">
        <f aca="false">SIN(1.65*2*PI())</f>
        <v>-0.809016994374947</v>
      </c>
      <c r="D61" s="13" t="n">
        <f aca="false">EXP(-1.65)</f>
        <v>0.192049908620754</v>
      </c>
    </row>
    <row r="62" customFormat="false" ht="13.5" hidden="false" customHeight="false" outlineLevel="0" collapsed="false">
      <c r="B62" s="13" t="n">
        <f aca="false">SIN(1.7*2*PI())</f>
        <v>-0.951056516295153</v>
      </c>
      <c r="D62" s="13" t="n">
        <f aca="false">EXP(-1.7)</f>
        <v>0.182683524052735</v>
      </c>
    </row>
    <row r="63" customFormat="false" ht="13.5" hidden="false" customHeight="false" outlineLevel="0" collapsed="false">
      <c r="B63" s="13" t="n">
        <f aca="false">SIN(1.75*2*PI())</f>
        <v>-1</v>
      </c>
      <c r="D63" s="13" t="n">
        <f aca="false">EXP(-1.75)</f>
        <v>0.173773943450445</v>
      </c>
    </row>
    <row r="64" customFormat="false" ht="13.5" hidden="false" customHeight="false" outlineLevel="0" collapsed="false">
      <c r="B64" s="13" t="n">
        <f aca="false">SIN(1.8*2*PI())</f>
        <v>-0.951056516295154</v>
      </c>
      <c r="D64" s="13" t="n">
        <f aca="false">EXP(-1.8)</f>
        <v>0.165298888221587</v>
      </c>
    </row>
    <row r="65" customFormat="false" ht="13.5" hidden="false" customHeight="false" outlineLevel="0" collapsed="false">
      <c r="B65" s="13" t="n">
        <f aca="false">SIN(1.85*2*PI())</f>
        <v>-0.809016994374948</v>
      </c>
      <c r="D65" s="13" t="n">
        <f aca="false">EXP(-1.85)</f>
        <v>0.157237166313628</v>
      </c>
    </row>
    <row r="66" customFormat="false" ht="13.5" hidden="false" customHeight="false" outlineLevel="0" collapsed="false">
      <c r="B66" s="13" t="n">
        <f aca="false">SIN(1.9*2*PI())</f>
        <v>-0.587785252292473</v>
      </c>
      <c r="D66" s="13" t="n">
        <f aca="false">EXP(-1.9)</f>
        <v>0.149568619222635</v>
      </c>
    </row>
    <row r="67" customFormat="false" ht="13.5" hidden="false" customHeight="false" outlineLevel="0" collapsed="false">
      <c r="B67" s="13" t="n">
        <f aca="false">SIN(1.95*2*PI())</f>
        <v>-0.309016994374948</v>
      </c>
      <c r="D67" s="13" t="n">
        <f aca="false">EXP(-1.95)</f>
        <v>0.142274071586514</v>
      </c>
    </row>
    <row r="68" customFormat="false" ht="13.5" hidden="false" customHeight="false" outlineLevel="0" collapsed="false">
      <c r="B68" s="14" t="n">
        <f aca="false">SIN(2*2*PI())</f>
        <v>-4.89858719658941E-016</v>
      </c>
      <c r="D68" s="14" t="n">
        <f aca="false">EXP(-2)</f>
        <v>0.135335283236613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015625" defaultRowHeight="13.5" zeroHeight="false" outlineLevelRow="0" outlineLevelCol="0"/>
  <cols>
    <col collapsed="false" customWidth="true" hidden="false" outlineLevel="0" max="2" min="2" style="0" width="13.73"/>
    <col collapsed="false" customWidth="true" hidden="false" outlineLevel="0" max="5" min="3" style="0" width="12.19"/>
    <col collapsed="false" customWidth="true" hidden="false" outlineLevel="0" max="8" min="8" style="0" width="18.3"/>
  </cols>
  <sheetData>
    <row r="1" customFormat="false" ht="28.5" hidden="false" customHeight="false" outlineLevel="0" collapsed="false">
      <c r="A1" s="1" t="s">
        <v>35</v>
      </c>
    </row>
    <row r="3" customFormat="false" ht="13.5" hidden="false" customHeight="false" outlineLevel="0" collapsed="false">
      <c r="B3" s="22" t="s">
        <v>36</v>
      </c>
    </row>
    <row r="4" customFormat="false" ht="14.25" hidden="false" customHeight="false" outlineLevel="0" collapsed="false"/>
    <row r="5" customFormat="false" ht="13.5" hidden="false" customHeight="false" outlineLevel="0" collapsed="false">
      <c r="B5" s="23"/>
      <c r="C5" s="24" t="s">
        <v>37</v>
      </c>
      <c r="D5" s="24" t="s">
        <v>38</v>
      </c>
      <c r="E5" s="25" t="s">
        <v>39</v>
      </c>
    </row>
    <row r="6" customFormat="false" ht="13.5" hidden="false" customHeight="false" outlineLevel="0" collapsed="false">
      <c r="B6" s="26" t="s">
        <v>40</v>
      </c>
      <c r="C6" s="10" t="n">
        <v>2022</v>
      </c>
      <c r="D6" s="10" t="n">
        <v>4</v>
      </c>
      <c r="E6" s="27" t="n">
        <v>1</v>
      </c>
    </row>
    <row r="7" customFormat="false" ht="13.5" hidden="false" customHeight="false" outlineLevel="0" collapsed="false">
      <c r="B7" s="28" t="s">
        <v>41</v>
      </c>
      <c r="C7" s="6" t="n">
        <v>2022</v>
      </c>
      <c r="D7" s="11" t="n">
        <v>6</v>
      </c>
      <c r="E7" s="29" t="n">
        <v>16</v>
      </c>
    </row>
    <row r="8" customFormat="false" ht="14.25" hidden="false" customHeight="false" outlineLevel="0" collapsed="false">
      <c r="B8" s="30" t="s">
        <v>42</v>
      </c>
      <c r="C8" s="31"/>
      <c r="D8" s="32" t="n">
        <f aca="false">DATE(C7,D7,E7)-DATE(C6,D6,E6)</f>
        <v>76</v>
      </c>
      <c r="E8" s="33" t="s">
        <v>43</v>
      </c>
    </row>
    <row r="10" customFormat="false" ht="13.5" hidden="false" customHeight="false" outlineLevel="0" collapsed="false">
      <c r="B10" s="34" t="s">
        <v>44</v>
      </c>
    </row>
    <row r="11" customFormat="false" ht="14.25" hidden="false" customHeight="false" outlineLevel="0" collapsed="false">
      <c r="D11" s="35"/>
    </row>
    <row r="12" customFormat="false" ht="13.5" hidden="false" customHeight="false" outlineLevel="0" collapsed="false">
      <c r="B12" s="36" t="s">
        <v>45</v>
      </c>
      <c r="C12" s="37" t="n">
        <v>0.323055555555556</v>
      </c>
    </row>
    <row r="13" customFormat="false" ht="13.5" hidden="false" customHeight="false" outlineLevel="0" collapsed="false">
      <c r="B13" s="38" t="s">
        <v>46</v>
      </c>
      <c r="C13" s="39" t="n">
        <v>0.375</v>
      </c>
    </row>
    <row r="14" customFormat="false" ht="14.25" hidden="false" customHeight="false" outlineLevel="0" collapsed="false">
      <c r="B14" s="40" t="s">
        <v>42</v>
      </c>
      <c r="C14" s="41" t="str">
        <f aca="false">TEXT(C13-C12,"hh:mm:ss")</f>
        <v>01:14:48</v>
      </c>
    </row>
    <row r="15" customFormat="false" ht="13.5" hidden="false" customHeight="false" outlineLevel="0" collapsed="false">
      <c r="B15" s="35"/>
      <c r="C15" s="42"/>
    </row>
    <row r="16" customFormat="false" ht="13.5" hidden="false" customHeight="false" outlineLevel="0" collapsed="false">
      <c r="B16" s="34" t="s">
        <v>47</v>
      </c>
      <c r="C16" s="42"/>
    </row>
    <row r="17" customFormat="false" ht="14.25" hidden="false" customHeight="false" outlineLevel="0" collapsed="false"/>
    <row r="18" customFormat="false" ht="13.5" hidden="false" customHeight="false" outlineLevel="0" collapsed="false">
      <c r="B18" s="43" t="s">
        <v>48</v>
      </c>
      <c r="C18" s="44" t="n">
        <v>44711</v>
      </c>
    </row>
    <row r="19" customFormat="false" ht="13.5" hidden="false" customHeight="false" outlineLevel="0" collapsed="false">
      <c r="B19" s="45" t="s">
        <v>49</v>
      </c>
      <c r="C19" s="46" t="str">
        <f aca="false">TEXT(WEEKDAY(C18),"DDDD")</f>
        <v>月曜日</v>
      </c>
    </row>
    <row r="20" customFormat="false" ht="14.25" hidden="false" customHeight="false" outlineLevel="0" collapsed="false">
      <c r="B20" s="40" t="s">
        <v>50</v>
      </c>
      <c r="C20" s="47" t="n">
        <f aca="false">WEEKNUM(C18,1)</f>
        <v>23</v>
      </c>
    </row>
    <row r="23" customFormat="false" ht="13.5" hidden="false" customHeight="false" outlineLevel="0" collapsed="false">
      <c r="B23" s="34" t="s">
        <v>51</v>
      </c>
    </row>
    <row r="24" customFormat="false" ht="14.25" hidden="false" customHeight="false" outlineLevel="0" collapsed="false">
      <c r="C24" s="48"/>
    </row>
    <row r="25" customFormat="false" ht="13.5" hidden="false" customHeight="false" outlineLevel="0" collapsed="false">
      <c r="B25" s="49" t="s">
        <v>52</v>
      </c>
      <c r="C25" s="4" t="s">
        <v>53</v>
      </c>
    </row>
    <row r="26" customFormat="false" ht="13.5" hidden="false" customHeight="false" outlineLevel="0" collapsed="false">
      <c r="B26" s="26" t="s">
        <v>54</v>
      </c>
      <c r="C26" s="4" t="s">
        <v>55</v>
      </c>
    </row>
    <row r="27" customFormat="false" ht="14.25" hidden="false" customHeight="false" outlineLevel="0" collapsed="false">
      <c r="B27" s="30" t="s">
        <v>56</v>
      </c>
      <c r="C27" s="50" t="s">
        <v>57</v>
      </c>
    </row>
    <row r="29" customFormat="false" ht="13.5" hidden="false" customHeight="false" outlineLevel="0" collapsed="false">
      <c r="B29" s="51" t="s">
        <v>58</v>
      </c>
      <c r="C29" s="0" t="str">
        <f aca="false">CONCATENATE(C25,"は",C26,"で",C27,"した。")</f>
        <v>昨日は徹夜で遊び倒したせいでバイトに遅刻した。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40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015625" defaultRowHeight="13.5" zeroHeight="false" outlineLevelRow="0" outlineLevelCol="0"/>
  <sheetData>
    <row r="1" customFormat="false" ht="28.5" hidden="false" customHeight="false" outlineLevel="0" collapsed="false">
      <c r="A1" s="1" t="s">
        <v>59</v>
      </c>
    </row>
    <row r="2" customFormat="false" ht="13.5" hidden="false" customHeight="false" outlineLevel="0" collapsed="false">
      <c r="A2" s="0" t="s">
        <v>60</v>
      </c>
      <c r="B2" s="0" t="s">
        <v>61</v>
      </c>
      <c r="D2" s="0" t="s">
        <v>62</v>
      </c>
      <c r="F2" s="0" t="s">
        <v>63</v>
      </c>
      <c r="H2" s="0" t="s">
        <v>64</v>
      </c>
      <c r="J2" s="0" t="s">
        <v>65</v>
      </c>
    </row>
    <row r="3" customFormat="false" ht="13.5" hidden="false" customHeight="false" outlineLevel="0" collapsed="false">
      <c r="A3" s="0" t="n">
        <v>0</v>
      </c>
      <c r="B3" s="0" t="n">
        <f aca="false">($A3-10)</f>
        <v>-10</v>
      </c>
      <c r="C3" s="0" t="n">
        <f aca="false">POWER($A3-10,2)</f>
        <v>100</v>
      </c>
      <c r="D3" s="0" t="n">
        <f aca="false">0.5*$A3-2*SIN($A3)</f>
        <v>0</v>
      </c>
      <c r="E3" s="0" t="n">
        <f aca="false">-2*COS($A3)</f>
        <v>-2</v>
      </c>
      <c r="F3" s="0" t="n">
        <f aca="false">COS(3*$A3)</f>
        <v>1</v>
      </c>
      <c r="G3" s="0" t="n">
        <f aca="false">SIN(5*$A3)</f>
        <v>0</v>
      </c>
      <c r="H3" s="0" t="n">
        <f aca="false">EXP(0.1*$A3)*COS($A3)</f>
        <v>1</v>
      </c>
      <c r="I3" s="0" t="n">
        <f aca="false">EXP(0.1*$A3)*SIN($A3)</f>
        <v>0</v>
      </c>
      <c r="J3" s="0" t="n">
        <f aca="false">(0.157*($A3-10))-POWER((0.157*($A3-10)),5)/10+POWER((0.157*($A3-10)),9)/216-POWER((0.157*($A3-10)),13)/9360+POWER((0.157*($A3-10)),17)/685440-POWER((0.157*($A3-10)),21)/76204800+POWER((0.157*($A3-10)),25)/11975040000-POWER((0.157*($A3-10)),29)/2528170444800</f>
        <v>-0.849760923895652</v>
      </c>
      <c r="K3" s="0" t="n">
        <f aca="false">POWER((0.157*($A3-10)),3)/3-POWER((0.157*($A3-10)),7)/42-POWER((0.157*($A3-10)),11)/1302-POWER((0.157*($A3-10)),15)/75600+POWER((0.157*($A3-10)),19)/6894720-POWER((0.157*($A3-10)),23)/918086400+POWER((0.157*($A3-10)),27)/168129561600</f>
        <v>-0.609674946493731</v>
      </c>
    </row>
    <row r="4" customFormat="false" ht="13.5" hidden="false" customHeight="false" outlineLevel="0" collapsed="false">
      <c r="A4" s="0" t="n">
        <v>0.05</v>
      </c>
      <c r="B4" s="0" t="n">
        <f aca="false">($A4-10)</f>
        <v>-9.95</v>
      </c>
      <c r="C4" s="0" t="n">
        <f aca="false">POWER($A4-10,2)</f>
        <v>99.0025</v>
      </c>
      <c r="D4" s="0" t="n">
        <f aca="false">0.5*$A4-2*SIN($A4)</f>
        <v>-0.0749583385413567</v>
      </c>
      <c r="E4" s="0" t="n">
        <f aca="false">-2*COS($A4)</f>
        <v>-1.99750052078993</v>
      </c>
      <c r="F4" s="0" t="n">
        <f aca="false">COS(3*$A4)</f>
        <v>0.988771077936042</v>
      </c>
      <c r="G4" s="0" t="n">
        <f aca="false">SIN(5*$A4)</f>
        <v>0.247403959254523</v>
      </c>
      <c r="H4" s="0" t="n">
        <f aca="false">EXP(0.1*$A4)*COS($A4)</f>
        <v>1.00375651690853</v>
      </c>
      <c r="I4" s="0" t="n">
        <f aca="false">EXP(0.1*$A4)*SIN($A4)</f>
        <v>0.0502296908991831</v>
      </c>
      <c r="J4" s="0" t="n">
        <f aca="false">(0.157*($A4-10))-POWER((0.157*($A4-10)),5)/10+POWER((0.157*($A4-10)),9)/216-POWER((0.157*($A4-10)),13)/9360+POWER((0.157*($A4-10)),17)/685440-POWER((0.157*($A4-10)),21)/76204800+POWER((0.157*($A4-10)),25)/11975040000-POWER((0.157*($A4-10)),29)/2528170444800</f>
        <v>-0.855820063810719</v>
      </c>
      <c r="K4" s="0" t="n">
        <f aca="false">POWER((0.157*($A4-10)),3)/3-POWER((0.157*($A4-10)),7)/42-POWER((0.157*($A4-10)),11)/1302-POWER((0.157*($A4-10)),15)/75600+POWER((0.157*($A4-10)),19)/6894720-POWER((0.157*($A4-10)),23)/918086400+POWER((0.157*($A4-10)),27)/168129561600</f>
        <v>-0.616375999890744</v>
      </c>
    </row>
    <row r="5" customFormat="false" ht="13.5" hidden="false" customHeight="false" outlineLevel="0" collapsed="false">
      <c r="A5" s="0" t="n">
        <v>0.1</v>
      </c>
      <c r="B5" s="0" t="n">
        <f aca="false">($A5-10)</f>
        <v>-9.9</v>
      </c>
      <c r="C5" s="0" t="n">
        <f aca="false">POWER($A5-10,2)</f>
        <v>98.01</v>
      </c>
      <c r="D5" s="0" t="n">
        <f aca="false">0.5*$A5-2*SIN($A5)</f>
        <v>-0.149666833293656</v>
      </c>
      <c r="E5" s="0" t="n">
        <f aca="false">-2*COS($A5)</f>
        <v>-1.99000833055605</v>
      </c>
      <c r="F5" s="0" t="n">
        <f aca="false">COS(3*$A5)</f>
        <v>0.955336489125606</v>
      </c>
      <c r="G5" s="0" t="n">
        <f aca="false">SIN(5*$A5)</f>
        <v>0.479425538604203</v>
      </c>
      <c r="H5" s="0" t="n">
        <f aca="false">EXP(0.1*$A5)*COS($A5)</f>
        <v>1.00500412338851</v>
      </c>
      <c r="I5" s="0" t="n">
        <f aca="false">EXP(0.1*$A5)*SIN($A5)</f>
        <v>0.100836759164712</v>
      </c>
      <c r="J5" s="0" t="n">
        <f aca="false">(0.157*($A5-10))-POWER((0.157*($A5-10)),5)/10+POWER((0.157*($A5-10)),9)/216-POWER((0.157*($A5-10)),13)/9360+POWER((0.157*($A5-10)),17)/685440-POWER((0.157*($A5-10)),21)/76204800+POWER((0.157*($A5-10)),25)/11975040000-POWER((0.157*($A5-10)),29)/2528170444800</f>
        <v>-0.861754996591406</v>
      </c>
      <c r="K5" s="0" t="n">
        <f aca="false">POWER((0.157*($A5-10)),3)/3-POWER((0.157*($A5-10)),7)/42-POWER((0.157*($A5-10)),11)/1302-POWER((0.157*($A5-10)),15)/75600+POWER((0.157*($A5-10)),19)/6894720-POWER((0.157*($A5-10)),23)/918086400+POWER((0.157*($A5-10)),27)/168129561600</f>
        <v>-0.622356969260271</v>
      </c>
    </row>
    <row r="6" customFormat="false" ht="13.5" hidden="false" customHeight="false" outlineLevel="0" collapsed="false">
      <c r="A6" s="0" t="n">
        <v>0.15</v>
      </c>
      <c r="B6" s="0" t="n">
        <f aca="false">($A6-10)</f>
        <v>-9.85</v>
      </c>
      <c r="C6" s="0" t="n">
        <f aca="false">POWER($A6-10,2)</f>
        <v>97.0225</v>
      </c>
      <c r="D6" s="0" t="n">
        <f aca="false">0.5*$A6-2*SIN($A6)</f>
        <v>-0.223876264947198</v>
      </c>
      <c r="E6" s="0" t="n">
        <f aca="false">-2*COS($A6)</f>
        <v>-1.97754215587208</v>
      </c>
      <c r="F6" s="0" t="n">
        <f aca="false">COS(3*$A6)</f>
        <v>0.900447102352677</v>
      </c>
      <c r="G6" s="0" t="n">
        <f aca="false">SIN(5*$A6)</f>
        <v>0.681638760023334</v>
      </c>
      <c r="H6" s="0" t="n">
        <f aca="false">EXP(0.1*$A6)*COS($A6)</f>
        <v>1.00371443912704</v>
      </c>
      <c r="I6" s="0" t="n">
        <f aca="false">EXP(0.1*$A6)*SIN($A6)</f>
        <v>0.151696600625725</v>
      </c>
      <c r="J6" s="0" t="n">
        <f aca="false">(0.157*($A6-10))-POWER((0.157*($A6-10)),5)/10+POWER((0.157*($A6-10)),9)/216-POWER((0.157*($A6-10)),13)/9360+POWER((0.157*($A6-10)),17)/685440-POWER((0.157*($A6-10)),21)/76204800+POWER((0.157*($A6-10)),25)/11975040000-POWER((0.157*($A6-10)),29)/2528170444800</f>
        <v>-0.867562803322037</v>
      </c>
      <c r="K6" s="0" t="n">
        <f aca="false">POWER((0.157*($A6-10)),3)/3-POWER((0.157*($A6-10)),7)/42-POWER((0.157*($A6-10)),11)/1302-POWER((0.157*($A6-10)),15)/75600+POWER((0.157*($A6-10)),19)/6894720-POWER((0.157*($A6-10)),23)/918086400+POWER((0.157*($A6-10)),27)/168129561600</f>
        <v>-0.627647059078394</v>
      </c>
    </row>
    <row r="7" customFormat="false" ht="13.5" hidden="false" customHeight="false" outlineLevel="0" collapsed="false">
      <c r="A7" s="0" t="n">
        <v>0.2</v>
      </c>
      <c r="B7" s="0" t="n">
        <f aca="false">($A7-10)</f>
        <v>-9.8</v>
      </c>
      <c r="C7" s="0" t="n">
        <f aca="false">POWER($A7-10,2)</f>
        <v>96.04</v>
      </c>
      <c r="D7" s="0" t="n">
        <f aca="false">0.5*$A7-2*SIN($A7)</f>
        <v>-0.297338661590122</v>
      </c>
      <c r="E7" s="0" t="n">
        <f aca="false">-2*COS($A7)</f>
        <v>-1.96013315568248</v>
      </c>
      <c r="F7" s="0" t="n">
        <f aca="false">COS(3*$A7)</f>
        <v>0.825335614909678</v>
      </c>
      <c r="G7" s="0" t="n">
        <f aca="false">SIN(5*$A7)</f>
        <v>0.841470984807896</v>
      </c>
      <c r="H7" s="0" t="n">
        <f aca="false">EXP(0.1*$A7)*COS($A7)</f>
        <v>0.999865236029071</v>
      </c>
      <c r="I7" s="0" t="n">
        <f aca="false">EXP(0.1*$A7)*SIN($A7)</f>
        <v>0.20268271749934</v>
      </c>
      <c r="J7" s="0" t="n">
        <f aca="false">(0.157*($A7-10))-POWER((0.157*($A7-10)),5)/10+POWER((0.157*($A7-10)),9)/216-POWER((0.157*($A7-10)),13)/9360+POWER((0.157*($A7-10)),17)/685440-POWER((0.157*($A7-10)),21)/76204800+POWER((0.157*($A7-10)),25)/11975040000-POWER((0.157*($A7-10)),29)/2528170444800</f>
        <v>-0.873240693751008</v>
      </c>
      <c r="K7" s="0" t="n">
        <f aca="false">POWER((0.157*($A7-10)),3)/3-POWER((0.157*($A7-10)),7)/42-POWER((0.157*($A7-10)),11)/1302-POWER((0.157*($A7-10)),15)/75600+POWER((0.157*($A7-10)),19)/6894720-POWER((0.157*($A7-10)),23)/918086400+POWER((0.157*($A7-10)),27)/168129561600</f>
        <v>-0.632274506451731</v>
      </c>
    </row>
    <row r="8" customFormat="false" ht="13.5" hidden="false" customHeight="false" outlineLevel="0" collapsed="false">
      <c r="A8" s="0" t="n">
        <v>0.25</v>
      </c>
      <c r="B8" s="0" t="n">
        <f aca="false">($A8-10)</f>
        <v>-9.75</v>
      </c>
      <c r="C8" s="0" t="n">
        <f aca="false">POWER($A8-10,2)</f>
        <v>95.0625</v>
      </c>
      <c r="D8" s="0" t="n">
        <f aca="false">0.5*$A8-2*SIN($A8)</f>
        <v>-0.369807918509046</v>
      </c>
      <c r="E8" s="0" t="n">
        <f aca="false">-2*COS($A8)</f>
        <v>-1.93782484342129</v>
      </c>
      <c r="F8" s="0" t="n">
        <f aca="false">COS(3*$A8)</f>
        <v>0.731688868873821</v>
      </c>
      <c r="G8" s="0" t="n">
        <f aca="false">SIN(5*$A8)</f>
        <v>0.948984619355586</v>
      </c>
      <c r="H8" s="0" t="n">
        <f aca="false">EXP(0.1*$A8)*COS($A8)</f>
        <v>0.993440556443866</v>
      </c>
      <c r="I8" s="0" t="n">
        <f aca="false">EXP(0.1*$A8)*SIN($A8)</f>
        <v>0.253667020301272</v>
      </c>
      <c r="J8" s="0" t="n">
        <f aca="false">(0.157*($A8-10))-POWER((0.157*($A8-10)),5)/10+POWER((0.157*($A8-10)),9)/216-POWER((0.157*($A8-10)),13)/9360+POWER((0.157*($A8-10)),17)/685440-POWER((0.157*($A8-10)),21)/76204800+POWER((0.157*($A8-10)),25)/11975040000-POWER((0.157*($A8-10)),29)/2528170444800</f>
        <v>-0.878786005752293</v>
      </c>
      <c r="K8" s="0" t="n">
        <f aca="false">POWER((0.157*($A8-10)),3)/3-POWER((0.157*($A8-10)),7)/42-POWER((0.157*($A8-10)),11)/1302-POWER((0.157*($A8-10)),15)/75600+POWER((0.157*($A8-10)),19)/6894720-POWER((0.157*($A8-10)),23)/918086400+POWER((0.157*($A8-10)),27)/168129561600</f>
        <v>-0.636266611978368</v>
      </c>
    </row>
    <row r="9" customFormat="false" ht="13.5" hidden="false" customHeight="false" outlineLevel="0" collapsed="false">
      <c r="A9" s="0" t="n">
        <v>0.3</v>
      </c>
      <c r="B9" s="0" t="n">
        <f aca="false">($A9-10)</f>
        <v>-9.7</v>
      </c>
      <c r="C9" s="0" t="n">
        <f aca="false">POWER($A9-10,2)</f>
        <v>94.09</v>
      </c>
      <c r="D9" s="0" t="n">
        <f aca="false">0.5*$A9-2*SIN($A9)</f>
        <v>-0.441040413322679</v>
      </c>
      <c r="E9" s="0" t="n">
        <f aca="false">-2*COS($A9)</f>
        <v>-1.91067297825121</v>
      </c>
      <c r="F9" s="0" t="n">
        <f aca="false">COS(3*$A9)</f>
        <v>0.621609968270665</v>
      </c>
      <c r="G9" s="0" t="n">
        <f aca="false">SIN(5*$A9)</f>
        <v>0.997494986604055</v>
      </c>
      <c r="H9" s="0" t="n">
        <f aca="false">EXP(0.1*$A9)*COS($A9)</f>
        <v>0.984430816670715</v>
      </c>
      <c r="I9" s="0" t="n">
        <f aca="false">EXP(0.1*$A9)*SIN($A9)</f>
        <v>0.304520136829058</v>
      </c>
      <c r="J9" s="0" t="n">
        <f aca="false">(0.157*($A9-10))-POWER((0.157*($A9-10)),5)/10+POWER((0.157*($A9-10)),9)/216-POWER((0.157*($A9-10)),13)/9360+POWER((0.157*($A9-10)),17)/685440-POWER((0.157*($A9-10)),21)/76204800+POWER((0.157*($A9-10)),25)/11975040000-POWER((0.157*($A9-10)),29)/2528170444800</f>
        <v>-0.88419620467006</v>
      </c>
      <c r="K9" s="0" t="n">
        <f aca="false">POWER((0.157*($A9-10)),3)/3-POWER((0.157*($A9-10)),7)/42-POWER((0.157*($A9-10)),11)/1302-POWER((0.157*($A9-10)),15)/75600+POWER((0.157*($A9-10)),19)/6894720-POWER((0.157*($A9-10)),23)/918086400+POWER((0.157*($A9-10)),27)/168129561600</f>
        <v>-0.639649769636154</v>
      </c>
    </row>
    <row r="10" customFormat="false" ht="13.5" hidden="false" customHeight="false" outlineLevel="0" collapsed="false">
      <c r="A10" s="0" t="n">
        <v>0.35</v>
      </c>
      <c r="B10" s="0" t="n">
        <f aca="false">($A10-10)</f>
        <v>-9.65</v>
      </c>
      <c r="C10" s="0" t="n">
        <f aca="false">POWER($A10-10,2)</f>
        <v>93.1225</v>
      </c>
      <c r="D10" s="0" t="n">
        <f aca="false">0.5*$A10-2*SIN($A10)</f>
        <v>-0.510795614910903</v>
      </c>
      <c r="E10" s="0" t="n">
        <f aca="false">-2*COS($A10)</f>
        <v>-1.87874542569476</v>
      </c>
      <c r="F10" s="0" t="n">
        <f aca="false">COS(3*$A10)</f>
        <v>0.497571047891727</v>
      </c>
      <c r="G10" s="0" t="n">
        <f aca="false">SIN(5*$A10)</f>
        <v>0.983985946873937</v>
      </c>
      <c r="H10" s="0" t="n">
        <f aca="false">EXP(0.1*$A10)*COS($A10)</f>
        <v>0.972832895333315</v>
      </c>
      <c r="I10" s="0" t="n">
        <f aca="false">EXP(0.1*$A10)*SIN($A10)</f>
        <v>0.355111727505044</v>
      </c>
      <c r="J10" s="0" t="n">
        <f aca="false">(0.157*($A10-10))-POWER((0.157*($A10-10)),5)/10+POWER((0.157*($A10-10)),9)/216-POWER((0.157*($A10-10)),13)/9360+POWER((0.157*($A10-10)),17)/685440-POWER((0.157*($A10-10)),21)/76204800+POWER((0.157*($A10-10)),25)/11975040000-POWER((0.157*($A10-10)),29)/2528170444800</f>
        <v>-0.889468882550842</v>
      </c>
      <c r="K10" s="0" t="n">
        <f aca="false">POWER((0.157*($A10-10)),3)/3-POWER((0.157*($A10-10)),7)/42-POWER((0.157*($A10-10)),11)/1302-POWER((0.157*($A10-10)),15)/75600+POWER((0.157*($A10-10)),19)/6894720-POWER((0.157*($A10-10)),23)/918086400+POWER((0.157*($A10-10)),27)/168129561600</f>
        <v>-0.642449495727111</v>
      </c>
    </row>
    <row r="11" customFormat="false" ht="13.5" hidden="false" customHeight="false" outlineLevel="0" collapsed="false">
      <c r="A11" s="0" t="n">
        <v>0.4</v>
      </c>
      <c r="B11" s="0" t="n">
        <f aca="false">($A11-10)</f>
        <v>-9.6</v>
      </c>
      <c r="C11" s="0" t="n">
        <f aca="false">POWER($A11-10,2)</f>
        <v>92.16</v>
      </c>
      <c r="D11" s="0" t="n">
        <f aca="false">0.5*$A11-2*SIN($A11)</f>
        <v>-0.578836684617301</v>
      </c>
      <c r="E11" s="0" t="n">
        <f aca="false">-2*COS($A11)</f>
        <v>-1.84212198800577</v>
      </c>
      <c r="F11" s="0" t="n">
        <f aca="false">COS(3*$A11)</f>
        <v>0.362357754476673</v>
      </c>
      <c r="G11" s="0" t="n">
        <f aca="false">SIN(5*$A11)</f>
        <v>0.909297426825682</v>
      </c>
      <c r="H11" s="0" t="n">
        <f aca="false">EXP(0.1*$A11)*COS($A11)</f>
        <v>0.958650206246553</v>
      </c>
      <c r="I11" s="0" t="n">
        <f aca="false">EXP(0.1*$A11)*SIN($A11)</f>
        <v>0.405310806342983</v>
      </c>
      <c r="J11" s="0" t="n">
        <f aca="false">(0.157*($A11-10))-POWER((0.157*($A11-10)),5)/10+POWER((0.157*($A11-10)),9)/216-POWER((0.157*($A11-10)),13)/9360+POWER((0.157*($A11-10)),17)/685440-POWER((0.157*($A11-10)),21)/76204800+POWER((0.157*($A11-10)),25)/11975040000-POWER((0.157*($A11-10)),29)/2528170444800</f>
        <v>-0.894601757267657</v>
      </c>
      <c r="K11" s="0" t="n">
        <f aca="false">POWER((0.157*($A11-10)),3)/3-POWER((0.157*($A11-10)),7)/42-POWER((0.157*($A11-10)),11)/1302-POWER((0.157*($A11-10)),15)/75600+POWER((0.157*($A11-10)),19)/6894720-POWER((0.157*($A11-10)),23)/918086400+POWER((0.157*($A11-10)),27)/168129561600</f>
        <v>-0.644690456905983</v>
      </c>
    </row>
    <row r="12" customFormat="false" ht="13.5" hidden="false" customHeight="false" outlineLevel="0" collapsed="false">
      <c r="A12" s="0" t="n">
        <v>0.45</v>
      </c>
      <c r="B12" s="0" t="n">
        <f aca="false">($A12-10)</f>
        <v>-9.55</v>
      </c>
      <c r="C12" s="0" t="n">
        <f aca="false">POWER($A12-10,2)</f>
        <v>91.2025</v>
      </c>
      <c r="D12" s="0" t="n">
        <f aca="false">0.5*$A12-2*SIN($A12)</f>
        <v>-0.64493106822246</v>
      </c>
      <c r="E12" s="0" t="n">
        <f aca="false">-2*COS($A12)</f>
        <v>-1.80089420470535</v>
      </c>
      <c r="F12" s="0" t="n">
        <f aca="false">COS(3*$A12)</f>
        <v>0.219006687093041</v>
      </c>
      <c r="G12" s="0" t="n">
        <f aca="false">SIN(5*$A12)</f>
        <v>0.778073196887921</v>
      </c>
      <c r="H12" s="0" t="n">
        <f aca="false">EXP(0.1*$A12)*COS($A12)</f>
        <v>0.941892755434976</v>
      </c>
      <c r="I12" s="0" t="n">
        <f aca="false">EXP(0.1*$A12)*SIN($A12)</f>
        <v>0.454986066780422</v>
      </c>
      <c r="J12" s="0" t="n">
        <f aca="false">(0.157*($A12-10))-POWER((0.157*($A12-10)),5)/10+POWER((0.157*($A12-10)),9)/216-POWER((0.157*($A12-10)),13)/9360+POWER((0.157*($A12-10)),17)/685440-POWER((0.157*($A12-10)),21)/76204800+POWER((0.157*($A12-10)),25)/11975040000-POWER((0.157*($A12-10)),29)/2528170444800</f>
        <v>-0.899592671540519</v>
      </c>
      <c r="K12" s="0" t="n">
        <f aca="false">POWER((0.157*($A12-10)),3)/3-POWER((0.157*($A12-10)),7)/42-POWER((0.157*($A12-10)),11)/1302-POWER((0.157*($A12-10)),15)/75600+POWER((0.157*($A12-10)),19)/6894720-POWER((0.157*($A12-10)),23)/918086400+POWER((0.157*($A12-10)),27)/168129561600</f>
        <v>-0.646396497320237</v>
      </c>
    </row>
    <row r="13" customFormat="false" ht="13.5" hidden="false" customHeight="false" outlineLevel="0" collapsed="false">
      <c r="A13" s="0" t="n">
        <v>0.5</v>
      </c>
      <c r="B13" s="0" t="n">
        <f aca="false">($A13-10)</f>
        <v>-9.5</v>
      </c>
      <c r="C13" s="0" t="n">
        <f aca="false">POWER($A13-10,2)</f>
        <v>90.25</v>
      </c>
      <c r="D13" s="0" t="n">
        <f aca="false">0.5*$A13-2*SIN($A13)</f>
        <v>-0.708851077208406</v>
      </c>
      <c r="E13" s="0" t="n">
        <f aca="false">-2*COS($A13)</f>
        <v>-1.75516512378075</v>
      </c>
      <c r="F13" s="0" t="n">
        <f aca="false">COS(3*$A13)</f>
        <v>0.0707372016677029</v>
      </c>
      <c r="G13" s="0" t="n">
        <f aca="false">SIN(5*$A13)</f>
        <v>0.598472144103957</v>
      </c>
      <c r="H13" s="0" t="n">
        <f aca="false">EXP(0.1*$A13)*COS($A13)</f>
        <v>0.922577181998972</v>
      </c>
      <c r="I13" s="0" t="n">
        <f aca="false">EXP(0.1*$A13)*SIN($A13)</f>
        <v>0.504006211599106</v>
      </c>
      <c r="J13" s="0" t="n">
        <f aca="false">(0.157*($A13-10))-POWER((0.157*($A13-10)),5)/10+POWER((0.157*($A13-10)),9)/216-POWER((0.157*($A13-10)),13)/9360+POWER((0.157*($A13-10)),17)/685440-POWER((0.157*($A13-10)),21)/76204800+POWER((0.157*($A13-10)),25)/11975040000-POWER((0.157*($A13-10)),29)/2528170444800</f>
        <v>-0.904439591857714</v>
      </c>
      <c r="K13" s="0" t="n">
        <f aca="false">POWER((0.157*($A13-10)),3)/3-POWER((0.157*($A13-10)),7)/42-POWER((0.157*($A13-10)),11)/1302-POWER((0.157*($A13-10)),15)/75600+POWER((0.157*($A13-10)),19)/6894720-POWER((0.157*($A13-10)),23)/918086400+POWER((0.157*($A13-10)),27)/168129561600</f>
        <v>-0.647590664888131</v>
      </c>
    </row>
    <row r="14" customFormat="false" ht="13.5" hidden="false" customHeight="false" outlineLevel="0" collapsed="false">
      <c r="A14" s="0" t="n">
        <v>0.55</v>
      </c>
      <c r="B14" s="0" t="n">
        <f aca="false">($A14-10)</f>
        <v>-9.45</v>
      </c>
      <c r="C14" s="0" t="n">
        <f aca="false">POWER($A14-10,2)</f>
        <v>89.3025</v>
      </c>
      <c r="D14" s="0" t="n">
        <f aca="false">0.5*$A14-2*SIN($A14)</f>
        <v>-0.770374457861318</v>
      </c>
      <c r="E14" s="0" t="n">
        <f aca="false">-2*COS($A14)</f>
        <v>-1.70504904411901</v>
      </c>
      <c r="F14" s="0" t="n">
        <f aca="false">COS(3*$A14)</f>
        <v>-0.0791208888067341</v>
      </c>
      <c r="G14" s="0" t="n">
        <f aca="false">SIN(5*$A14)</f>
        <v>0.381660992052332</v>
      </c>
      <c r="H14" s="0" t="n">
        <f aca="false">EXP(0.1*$A14)*COS($A14)</f>
        <v>0.900726782562682</v>
      </c>
      <c r="I14" s="0" t="n">
        <f aca="false">EXP(0.1*$A14)*SIN($A14)</f>
        <v>0.552240286137429</v>
      </c>
      <c r="J14" s="0" t="n">
        <f aca="false">(0.157*($A14-10))-POWER((0.157*($A14-10)),5)/10+POWER((0.157*($A14-10)),9)/216-POWER((0.157*($A14-10)),13)/9360+POWER((0.157*($A14-10)),17)/685440-POWER((0.157*($A14-10)),21)/76204800+POWER((0.157*($A14-10)),25)/11975040000-POWER((0.157*($A14-10)),29)/2528170444800</f>
        <v>-0.909140607302224</v>
      </c>
      <c r="K14" s="0" t="n">
        <f aca="false">POWER((0.157*($A14-10)),3)/3-POWER((0.157*($A14-10)),7)/42-POWER((0.157*($A14-10)),11)/1302-POWER((0.157*($A14-10)),15)/75600+POWER((0.157*($A14-10)),19)/6894720-POWER((0.157*($A14-10)),23)/918086400+POWER((0.157*($A14-10)),27)/168129561600</f>
        <v>-0.648295236740789</v>
      </c>
    </row>
    <row r="15" customFormat="false" ht="13.5" hidden="false" customHeight="false" outlineLevel="0" collapsed="false">
      <c r="A15" s="0" t="n">
        <v>0.6</v>
      </c>
      <c r="B15" s="0" t="n">
        <f aca="false">($A15-10)</f>
        <v>-9.4</v>
      </c>
      <c r="C15" s="0" t="n">
        <f aca="false">POWER($A15-10,2)</f>
        <v>88.36</v>
      </c>
      <c r="D15" s="0" t="n">
        <f aca="false">0.5*$A15-2*SIN($A15)</f>
        <v>-0.829284946790071</v>
      </c>
      <c r="E15" s="0" t="n">
        <f aca="false">-2*COS($A15)</f>
        <v>-1.65067122981936</v>
      </c>
      <c r="F15" s="0" t="n">
        <f aca="false">COS(3*$A15)</f>
        <v>-0.227202094693087</v>
      </c>
      <c r="G15" s="0" t="n">
        <f aca="false">SIN(5*$A15)</f>
        <v>0.141120008059867</v>
      </c>
      <c r="H15" s="0" t="n">
        <f aca="false">EXP(0.1*$A15)*COS($A15)</f>
        <v>0.876371519076584</v>
      </c>
      <c r="I15" s="0" t="n">
        <f aca="false">EXP(0.1*$A15)*SIN($A15)</f>
        <v>0.599558013982614</v>
      </c>
      <c r="J15" s="0" t="n">
        <f aca="false">(0.157*($A15-10))-POWER((0.157*($A15-10)),5)/10+POWER((0.157*($A15-10)),9)/216-POWER((0.157*($A15-10)),13)/9360+POWER((0.157*($A15-10)),17)/685440-POWER((0.157*($A15-10)),21)/76204800+POWER((0.157*($A15-10)),25)/11975040000-POWER((0.157*($A15-10)),29)/2528170444800</f>
        <v>-0.913693928287639</v>
      </c>
      <c r="K15" s="0" t="n">
        <f aca="false">POWER((0.157*($A15-10)),3)/3-POWER((0.157*($A15-10)),7)/42-POWER((0.157*($A15-10)),11)/1302-POWER((0.157*($A15-10)),15)/75600+POWER((0.157*($A15-10)),19)/6894720-POWER((0.157*($A15-10)),23)/918086400+POWER((0.157*($A15-10)),27)/168129561600</f>
        <v>-0.648531743853528</v>
      </c>
    </row>
    <row r="16" customFormat="false" ht="13.5" hidden="false" customHeight="false" outlineLevel="0" collapsed="false">
      <c r="A16" s="0" t="n">
        <v>0.65</v>
      </c>
      <c r="B16" s="0" t="n">
        <f aca="false">($A16-10)</f>
        <v>-9.35</v>
      </c>
      <c r="C16" s="0" t="n">
        <f aca="false">POWER($A16-10,2)</f>
        <v>87.4225</v>
      </c>
      <c r="D16" s="0" t="n">
        <f aca="false">0.5*$A16-2*SIN($A16)</f>
        <v>-0.885372811472079</v>
      </c>
      <c r="E16" s="0" t="n">
        <f aca="false">-2*COS($A16)</f>
        <v>-1.59216759709811</v>
      </c>
      <c r="F16" s="0" t="n">
        <f aca="false">COS(3*$A16)</f>
        <v>-0.370180831351287</v>
      </c>
      <c r="G16" s="0" t="n">
        <f aca="false">SIN(5*$A16)</f>
        <v>-0.108195134530108</v>
      </c>
      <c r="H16" s="0" t="n">
        <f aca="false">EXP(0.1*$A16)*COS($A16)</f>
        <v>0.849548009787673</v>
      </c>
      <c r="I16" s="0" t="n">
        <f aca="false">EXP(0.1*$A16)*SIN($A16)</f>
        <v>0.645830134315848</v>
      </c>
      <c r="J16" s="0" t="n">
        <f aca="false">(0.157*($A16-10))-POWER((0.157*($A16-10)),5)/10+POWER((0.157*($A16-10)),9)/216-POWER((0.157*($A16-10)),13)/9360+POWER((0.157*($A16-10)),17)/685440-POWER((0.157*($A16-10)),21)/76204800+POWER((0.157*($A16-10)),25)/11975040000-POWER((0.157*($A16-10)),29)/2528170444800</f>
        <v>-0.918097885207863</v>
      </c>
      <c r="K16" s="0" t="n">
        <f aca="false">POWER((0.157*($A16-10)),3)/3-POWER((0.157*($A16-10)),7)/42-POWER((0.157*($A16-10)),11)/1302-POWER((0.157*($A16-10)),15)/75600+POWER((0.157*($A16-10)),19)/6894720-POWER((0.157*($A16-10)),23)/918086400+POWER((0.157*($A16-10)),27)/168129561600</f>
        <v>-0.648320994891053</v>
      </c>
    </row>
    <row r="17" customFormat="false" ht="13.5" hidden="false" customHeight="false" outlineLevel="0" collapsed="false">
      <c r="A17" s="0" t="n">
        <v>0.7</v>
      </c>
      <c r="B17" s="0" t="n">
        <f aca="false">($A17-10)</f>
        <v>-9.3</v>
      </c>
      <c r="C17" s="0" t="n">
        <f aca="false">POWER($A17-10,2)</f>
        <v>86.49</v>
      </c>
      <c r="D17" s="0" t="n">
        <f aca="false">0.5*$A17-2*SIN($A17)</f>
        <v>-0.938435374475382</v>
      </c>
      <c r="E17" s="0" t="n">
        <f aca="false">-2*COS($A17)</f>
        <v>-1.52968437456898</v>
      </c>
      <c r="F17" s="0" t="n">
        <f aca="false">COS(3*$A17)</f>
        <v>-0.504846104599857</v>
      </c>
      <c r="G17" s="0" t="n">
        <f aca="false">SIN(5*$A17)</f>
        <v>-0.35078322768962</v>
      </c>
      <c r="H17" s="0" t="n">
        <f aca="false">EXP(0.1*$A17)*COS($A17)</f>
        <v>0.820299503230984</v>
      </c>
      <c r="I17" s="0" t="n">
        <f aca="false">EXP(0.1*$A17)*SIN($A17)</f>
        <v>0.690928740071094</v>
      </c>
      <c r="J17" s="0" t="n">
        <f aca="false">(0.157*($A17-10))-POWER((0.157*($A17-10)),5)/10+POWER((0.157*($A17-10)),9)/216-POWER((0.157*($A17-10)),13)/9360+POWER((0.157*($A17-10)),17)/685440-POWER((0.157*($A17-10)),21)/76204800+POWER((0.157*($A17-10)),25)/11975040000-POWER((0.157*($A17-10)),29)/2528170444800</f>
        <v>-0.9223509270049</v>
      </c>
      <c r="K17" s="0" t="n">
        <f aca="false">POWER((0.157*($A17-10)),3)/3-POWER((0.157*($A17-10)),7)/42-POWER((0.157*($A17-10)),11)/1302-POWER((0.157*($A17-10)),15)/75600+POWER((0.157*($A17-10)),19)/6894720-POWER((0.157*($A17-10)),23)/918086400+POWER((0.157*($A17-10)),27)/168129561600</f>
        <v>-0.647683099290458</v>
      </c>
    </row>
    <row r="18" customFormat="false" ht="13.5" hidden="false" customHeight="false" outlineLevel="0" collapsed="false">
      <c r="A18" s="0" t="n">
        <v>0.75</v>
      </c>
      <c r="B18" s="0" t="n">
        <f aca="false">($A18-10)</f>
        <v>-9.25</v>
      </c>
      <c r="C18" s="0" t="n">
        <f aca="false">POWER($A18-10,2)</f>
        <v>85.5625</v>
      </c>
      <c r="D18" s="0" t="n">
        <f aca="false">0.5*$A18-2*SIN($A18)</f>
        <v>-0.988277520046668</v>
      </c>
      <c r="E18" s="0" t="n">
        <f aca="false">-2*COS($A18)</f>
        <v>-1.46337773774764</v>
      </c>
      <c r="F18" s="0" t="n">
        <f aca="false">COS(3*$A18)</f>
        <v>-0.628173622722739</v>
      </c>
      <c r="G18" s="0" t="n">
        <f aca="false">SIN(5*$A18)</f>
        <v>-0.571561318742344</v>
      </c>
      <c r="H18" s="0" t="n">
        <f aca="false">EXP(0.1*$A18)*COS($A18)</f>
        <v>0.788675835137795</v>
      </c>
      <c r="I18" s="0" t="n">
        <f aca="false">EXP(0.1*$A18)*SIN($A18)</f>
        <v>0.734727616057805</v>
      </c>
      <c r="J18" s="0" t="n">
        <f aca="false">(0.157*($A18-10))-POWER((0.157*($A18-10)),5)/10+POWER((0.157*($A18-10)),9)/216-POWER((0.157*($A18-10)),13)/9360+POWER((0.157*($A18-10)),17)/685440-POWER((0.157*($A18-10)),21)/76204800+POWER((0.157*($A18-10)),25)/11975040000-POWER((0.157*($A18-10)),29)/2528170444800</f>
        <v>-0.926451619658926</v>
      </c>
      <c r="K18" s="0" t="n">
        <f aca="false">POWER((0.157*($A18-10)),3)/3-POWER((0.157*($A18-10)),7)/42-POWER((0.157*($A18-10)),11)/1302-POWER((0.157*($A18-10)),15)/75600+POWER((0.157*($A18-10)),19)/6894720-POWER((0.157*($A18-10)),23)/918086400+POWER((0.157*($A18-10)),27)/168129561600</f>
        <v>-0.646637489605353</v>
      </c>
    </row>
    <row r="19" customFormat="false" ht="13.5" hidden="false" customHeight="false" outlineLevel="0" collapsed="false">
      <c r="A19" s="0" t="n">
        <v>0.8</v>
      </c>
      <c r="B19" s="0" t="n">
        <f aca="false">($A19-10)</f>
        <v>-9.2</v>
      </c>
      <c r="C19" s="0" t="n">
        <f aca="false">POWER($A19-10,2)</f>
        <v>84.64</v>
      </c>
      <c r="D19" s="0" t="n">
        <f aca="false">0.5*$A19-2*SIN($A19)</f>
        <v>-1.03471218179905</v>
      </c>
      <c r="E19" s="0" t="n">
        <f aca="false">-2*COS($A19)</f>
        <v>-1.39341341869433</v>
      </c>
      <c r="F19" s="0" t="n">
        <f aca="false">COS(3*$A19)</f>
        <v>-0.737393715541246</v>
      </c>
      <c r="G19" s="0" t="n">
        <f aca="false">SIN(5*$A19)</f>
        <v>-0.756802495307928</v>
      </c>
      <c r="H19" s="0" t="n">
        <f aca="false">EXP(0.1*$A19)*COS($A19)</f>
        <v>0.75473336819816</v>
      </c>
      <c r="I19" s="0" t="n">
        <f aca="false">EXP(0.1*$A19)*SIN($A19)</f>
        <v>0.777102576189315</v>
      </c>
      <c r="J19" s="0" t="n">
        <f aca="false">(0.157*($A19-10))-POWER((0.157*($A19-10)),5)/10+POWER((0.157*($A19-10)),9)/216-POWER((0.157*($A19-10)),13)/9360+POWER((0.157*($A19-10)),17)/685440-POWER((0.157*($A19-10)),21)/76204800+POWER((0.157*($A19-10)),25)/11975040000-POWER((0.157*($A19-10)),29)/2528170444800</f>
        <v>-0.930398644604846</v>
      </c>
      <c r="K19" s="0" t="n">
        <f aca="false">POWER((0.157*($A19-10)),3)/3-POWER((0.157*($A19-10)),7)/42-POWER((0.157*($A19-10)),11)/1302-POWER((0.157*($A19-10)),15)/75600+POWER((0.157*($A19-10)),19)/6894720-POWER((0.157*($A19-10)),23)/918086400+POWER((0.157*($A19-10)),27)/168129561600</f>
        <v>-0.645202943133792</v>
      </c>
    </row>
    <row r="20" customFormat="false" ht="13.5" hidden="false" customHeight="false" outlineLevel="0" collapsed="false">
      <c r="A20" s="0" t="n">
        <v>0.85</v>
      </c>
      <c r="B20" s="0" t="n">
        <f aca="false">($A20-10)</f>
        <v>-9.15</v>
      </c>
      <c r="C20" s="0" t="n">
        <f aca="false">POWER($A20-10,2)</f>
        <v>83.7225</v>
      </c>
      <c r="D20" s="0" t="n">
        <f aca="false">0.5*$A20-2*SIN($A20)</f>
        <v>-1.07756081028059</v>
      </c>
      <c r="E20" s="0" t="n">
        <f aca="false">-2*COS($A20)</f>
        <v>-1.31996629176996</v>
      </c>
      <c r="F20" s="0" t="n">
        <f aca="false">COS(3*$A20)</f>
        <v>-0.830053535235222</v>
      </c>
      <c r="G20" s="0" t="n">
        <f aca="false">SIN(5*$A20)</f>
        <v>-0.894989358228584</v>
      </c>
      <c r="H20" s="0" t="n">
        <f aca="false">EXP(0.1*$A20)*COS($A20)</f>
        <v>0.718534914658279</v>
      </c>
      <c r="I20" s="0" t="n">
        <f aca="false">EXP(0.1*$A20)*SIN($A20)</f>
        <v>0.817931798952324</v>
      </c>
      <c r="J20" s="0" t="n">
        <f aca="false">(0.157*($A20-10))-POWER((0.157*($A20-10)),5)/10+POWER((0.157*($A20-10)),9)/216-POWER((0.157*($A20-10)),13)/9360+POWER((0.157*($A20-10)),17)/685440-POWER((0.157*($A20-10)),21)/76204800+POWER((0.157*($A20-10)),25)/11975040000-POWER((0.157*($A20-10)),29)/2528170444800</f>
        <v>-0.934190797079456</v>
      </c>
      <c r="K20" s="0" t="n">
        <f aca="false">POWER((0.157*($A20-10)),3)/3-POWER((0.157*($A20-10)),7)/42-POWER((0.157*($A20-10)),11)/1302-POWER((0.157*($A20-10)),15)/75600+POWER((0.157*($A20-10)),19)/6894720-POWER((0.157*($A20-10)),23)/918086400+POWER((0.157*($A20-10)),27)/168129561600</f>
        <v>-0.643397602852105</v>
      </c>
    </row>
    <row r="21" customFormat="false" ht="13.5" hidden="false" customHeight="false" outlineLevel="0" collapsed="false">
      <c r="A21" s="0" t="n">
        <v>0.9</v>
      </c>
      <c r="B21" s="0" t="n">
        <f aca="false">($A21-10)</f>
        <v>-9.1</v>
      </c>
      <c r="C21" s="0" t="n">
        <f aca="false">POWER($A21-10,2)</f>
        <v>82.81</v>
      </c>
      <c r="D21" s="0" t="n">
        <f aca="false">0.5*$A21-2*SIN($A21)</f>
        <v>-1.11665381925497</v>
      </c>
      <c r="E21" s="0" t="n">
        <f aca="false">-2*COS($A21)</f>
        <v>-1.24321993654133</v>
      </c>
      <c r="F21" s="0" t="n">
        <f aca="false">COS(3*$A21)</f>
        <v>-0.904072142017061</v>
      </c>
      <c r="G21" s="0" t="n">
        <f aca="false">SIN(5*$A21)</f>
        <v>-0.977530117665097</v>
      </c>
      <c r="H21" s="0" t="n">
        <f aca="false">EXP(0.1*$A21)*COS($A21)</f>
        <v>0.680149641776573</v>
      </c>
      <c r="I21" s="0" t="n">
        <f aca="false">EXP(0.1*$A21)*SIN($A21)</f>
        <v>0.857096160248668</v>
      </c>
      <c r="J21" s="0" t="n">
        <f aca="false">(0.157*($A21-10))-POWER((0.157*($A21-10)),5)/10+POWER((0.157*($A21-10)),9)/216-POWER((0.157*($A21-10)),13)/9360+POWER((0.157*($A21-10)),17)/685440-POWER((0.157*($A21-10)),21)/76204800+POWER((0.157*($A21-10)),25)/11975040000-POWER((0.157*($A21-10)),29)/2528170444800</f>
        <v>-0.937826984403282</v>
      </c>
      <c r="K21" s="0" t="n">
        <f aca="false">POWER((0.157*($A21-10)),3)/3-POWER((0.157*($A21-10)),7)/42-POWER((0.157*($A21-10)),11)/1302-POWER((0.157*($A21-10)),15)/75600+POWER((0.157*($A21-10)),19)/6894720-POWER((0.157*($A21-10)),23)/918086400+POWER((0.157*($A21-10)),27)/168129561600</f>
        <v>-0.641238997676082</v>
      </c>
    </row>
    <row r="22" customFormat="false" ht="13.5" hidden="false" customHeight="false" outlineLevel="0" collapsed="false">
      <c r="A22" s="0" t="n">
        <v>0.95</v>
      </c>
      <c r="B22" s="0" t="n">
        <f aca="false">($A22-10)</f>
        <v>-9.05</v>
      </c>
      <c r="C22" s="0" t="n">
        <f aca="false">POWER($A22-10,2)</f>
        <v>81.9025</v>
      </c>
      <c r="D22" s="0" t="n">
        <f aca="false">0.5*$A22-2*SIN($A22)</f>
        <v>-1.15183100957875</v>
      </c>
      <c r="E22" s="0" t="n">
        <f aca="false">-2*COS($A22)</f>
        <v>-1.16336617892777</v>
      </c>
      <c r="F22" s="0" t="n">
        <f aca="false">COS(3*$A22)</f>
        <v>-0.95778723755309</v>
      </c>
      <c r="G22" s="0" t="n">
        <f aca="false">SIN(5*$A22)</f>
        <v>-0.999292788975378</v>
      </c>
      <c r="H22" s="0" t="n">
        <f aca="false">EXP(0.1*$A22)*COS($A22)</f>
        <v>0.639652960206069</v>
      </c>
      <c r="I22" s="0" t="n">
        <f aca="false">EXP(0.1*$A22)*SIN($A22)</f>
        <v>0.894479562738504</v>
      </c>
      <c r="J22" s="0" t="n">
        <f aca="false">(0.157*($A22-10))-POWER((0.157*($A22-10)),5)/10+POWER((0.157*($A22-10)),9)/216-POWER((0.157*($A22-10)),13)/9360+POWER((0.157*($A22-10)),17)/685440-POWER((0.157*($A22-10)),21)/76204800+POWER((0.157*($A22-10)),25)/11975040000-POWER((0.157*($A22-10)),29)/2528170444800</f>
        <v>-0.941306224201102</v>
      </c>
      <c r="K22" s="0" t="n">
        <f aca="false">POWER((0.157*($A22-10)),3)/3-POWER((0.157*($A22-10)),7)/42-POWER((0.157*($A22-10)),11)/1302-POWER((0.157*($A22-10)),15)/75600+POWER((0.157*($A22-10)),19)/6894720-POWER((0.157*($A22-10)),23)/918086400+POWER((0.157*($A22-10)),27)/168129561600</f>
        <v>-0.638744062070412</v>
      </c>
    </row>
    <row r="23" customFormat="false" ht="13.5" hidden="false" customHeight="false" outlineLevel="0" collapsed="false">
      <c r="A23" s="0" t="n">
        <v>1</v>
      </c>
      <c r="B23" s="0" t="n">
        <f aca="false">($A23-10)</f>
        <v>-9</v>
      </c>
      <c r="C23" s="0" t="n">
        <f aca="false">POWER($A23-10,2)</f>
        <v>81</v>
      </c>
      <c r="D23" s="0" t="n">
        <f aca="false">0.5*$A23-2*SIN($A23)</f>
        <v>-1.18294196961579</v>
      </c>
      <c r="E23" s="0" t="n">
        <f aca="false">-2*COS($A23)</f>
        <v>-1.08060461173628</v>
      </c>
      <c r="F23" s="0" t="n">
        <f aca="false">COS(3*$A23)</f>
        <v>-0.989992496600445</v>
      </c>
      <c r="G23" s="0" t="n">
        <f aca="false">SIN(5*$A23)</f>
        <v>-0.958924274663139</v>
      </c>
      <c r="H23" s="0" t="n">
        <f aca="false">EXP(0.1*$A23)*COS($A23)</f>
        <v>0.597126395414681</v>
      </c>
      <c r="I23" s="0" t="n">
        <f aca="false">EXP(0.1*$A23)*SIN($A23)</f>
        <v>0.929969260814162</v>
      </c>
      <c r="J23" s="0" t="n">
        <f aca="false">(0.157*($A23-10))-POWER((0.157*($A23-10)),5)/10+POWER((0.157*($A23-10)),9)/216-POWER((0.157*($A23-10)),13)/9360+POWER((0.157*($A23-10)),17)/685440-POWER((0.157*($A23-10)),21)/76204800+POWER((0.157*($A23-10)),25)/11975040000-POWER((0.157*($A23-10)),29)/2528170444800</f>
        <v>-0.944627642565124</v>
      </c>
      <c r="K23" s="0" t="n">
        <f aca="false">POWER((0.157*($A23-10)),3)/3-POWER((0.157*($A23-10)),7)/42-POWER((0.157*($A23-10)),11)/1302-POWER((0.157*($A23-10)),15)/75600+POWER((0.157*($A23-10)),19)/6894720-POWER((0.157*($A23-10)),23)/918086400+POWER((0.157*($A23-10)),27)/168129561600</f>
        <v>-0.635929155026687</v>
      </c>
    </row>
    <row r="24" customFormat="false" ht="13.5" hidden="false" customHeight="false" outlineLevel="0" collapsed="false">
      <c r="A24" s="0" t="n">
        <v>1.05</v>
      </c>
      <c r="B24" s="0" t="n">
        <f aca="false">($A24-10)</f>
        <v>-8.95</v>
      </c>
      <c r="C24" s="0" t="n">
        <f aca="false">POWER($A24-10,2)</f>
        <v>80.1025</v>
      </c>
      <c r="D24" s="0" t="n">
        <f aca="false">0.5*$A24-2*SIN($A24)</f>
        <v>-1.20984645118803</v>
      </c>
      <c r="E24" s="0" t="n">
        <f aca="false">-2*COS($A24)</f>
        <v>-0.995142095783454</v>
      </c>
      <c r="F24" s="0" t="n">
        <f aca="false">COS(3*$A24)</f>
        <v>-0.999964658471342</v>
      </c>
      <c r="G24" s="0" t="n">
        <f aca="false">SIN(5*$A24)</f>
        <v>-0.858934493426592</v>
      </c>
      <c r="H24" s="0" t="n">
        <f aca="false">EXP(0.1*$A24)*COS($A24)</f>
        <v>0.552657442299148</v>
      </c>
      <c r="I24" s="0" t="n">
        <f aca="false">EXP(0.1*$A24)*SIN($A24)</f>
        <v>0.963456180336245</v>
      </c>
      <c r="J24" s="0" t="n">
        <f aca="false">(0.157*($A24-10))-POWER((0.157*($A24-10)),5)/10+POWER((0.157*($A24-10)),9)/216-POWER((0.157*($A24-10)),13)/9360+POWER((0.157*($A24-10)),17)/685440-POWER((0.157*($A24-10)),21)/76204800+POWER((0.157*($A24-10)),25)/11975040000-POWER((0.157*($A24-10)),29)/2528170444800</f>
        <v>-0.947790472164667</v>
      </c>
      <c r="K24" s="0" t="n">
        <f aca="false">POWER((0.157*($A24-10)),3)/3-POWER((0.157*($A24-10)),7)/42-POWER((0.157*($A24-10)),11)/1302-POWER((0.157*($A24-10)),15)/75600+POWER((0.157*($A24-10)),19)/6894720-POWER((0.157*($A24-10)),23)/918086400+POWER((0.157*($A24-10)),27)/168129561600</f>
        <v>-0.632810078429719</v>
      </c>
    </row>
    <row r="25" customFormat="false" ht="13.5" hidden="false" customHeight="false" outlineLevel="0" collapsed="false">
      <c r="A25" s="0" t="n">
        <v>1.1</v>
      </c>
      <c r="B25" s="0" t="n">
        <f aca="false">($A25-10)</f>
        <v>-8.9</v>
      </c>
      <c r="C25" s="0" t="n">
        <f aca="false">POWER($A25-10,2)</f>
        <v>79.21</v>
      </c>
      <c r="D25" s="0" t="n">
        <f aca="false">0.5*$A25-2*SIN($A25)</f>
        <v>-1.23241472012287</v>
      </c>
      <c r="E25" s="0" t="n">
        <f aca="false">-2*COS($A25)</f>
        <v>-0.907192242851155</v>
      </c>
      <c r="F25" s="0" t="n">
        <f aca="false">COS(3*$A25)</f>
        <v>-0.987479769908865</v>
      </c>
      <c r="G25" s="0" t="n">
        <f aca="false">SIN(5*$A25)</f>
        <v>-0.705540325570392</v>
      </c>
      <c r="H25" s="0" t="n">
        <f aca="false">EXP(0.1*$A25)*COS($A25)</f>
        <v>0.506339403192571</v>
      </c>
      <c r="I25" s="0" t="n">
        <f aca="false">EXP(0.1*$A25)*SIN($A25)</f>
        <v>0.994835232268124</v>
      </c>
      <c r="J25" s="0" t="n">
        <f aca="false">(0.157*($A25-10))-POWER((0.157*($A25-10)),5)/10+POWER((0.157*($A25-10)),9)/216-POWER((0.157*($A25-10)),13)/9360+POWER((0.157*($A25-10)),17)/685440-POWER((0.157*($A25-10)),21)/76204800+POWER((0.157*($A25-10)),25)/11975040000-POWER((0.157*($A25-10)),29)/2528170444800</f>
        <v>-0.950794050306188</v>
      </c>
      <c r="K25" s="0" t="n">
        <f aca="false">POWER((0.157*($A25-10)),3)/3-POWER((0.157*($A25-10)),7)/42-POWER((0.157*($A25-10)),11)/1302-POWER((0.157*($A25-10)),15)/75600+POWER((0.157*($A25-10)),19)/6894720-POWER((0.157*($A25-10)),23)/918086400+POWER((0.157*($A25-10)),27)/168129561600</f>
        <v>-0.629402094831363</v>
      </c>
    </row>
    <row r="26" customFormat="false" ht="13.5" hidden="false" customHeight="false" outlineLevel="0" collapsed="false">
      <c r="A26" s="0" t="n">
        <v>1.15</v>
      </c>
      <c r="B26" s="0" t="n">
        <f aca="false">($A26-10)</f>
        <v>-8.85</v>
      </c>
      <c r="C26" s="0" t="n">
        <f aca="false">POWER($A26-10,2)</f>
        <v>78.3225</v>
      </c>
      <c r="D26" s="0" t="n">
        <f aca="false">0.5*$A26-2*SIN($A26)</f>
        <v>-1.25052788052104</v>
      </c>
      <c r="E26" s="0" t="n">
        <f aca="false">-2*COS($A26)</f>
        <v>-0.816974881768315</v>
      </c>
      <c r="F26" s="0" t="n">
        <f aca="false">COS(3*$A26)</f>
        <v>-0.952818214594305</v>
      </c>
      <c r="G26" s="0" t="n">
        <f aca="false">SIN(5*$A26)</f>
        <v>-0.508279077499258</v>
      </c>
      <c r="H26" s="0" t="n">
        <f aca="false">EXP(0.1*$A26)*COS($A26)</f>
        <v>0.458271209509674</v>
      </c>
      <c r="I26" s="0" t="n">
        <f aca="false">EXP(0.1*$A26)*SIN($A26)</f>
        <v>1.02400561935178</v>
      </c>
      <c r="J26" s="0" t="n">
        <f aca="false">(0.157*($A26-10))-POWER((0.157*($A26-10)),5)/10+POWER((0.157*($A26-10)),9)/216-POWER((0.157*($A26-10)),13)/9360+POWER((0.157*($A26-10)),17)/685440-POWER((0.157*($A26-10)),21)/76204800+POWER((0.157*($A26-10)),25)/11975040000-POWER((0.157*($A26-10)),29)/2528170444800</f>
        <v>-0.953637816947379</v>
      </c>
      <c r="K26" s="0" t="n">
        <f aca="false">POWER((0.157*($A26-10)),3)/3-POWER((0.157*($A26-10)),7)/42-POWER((0.157*($A26-10)),11)/1302-POWER((0.157*($A26-10)),15)/75600+POWER((0.157*($A26-10)),19)/6894720-POWER((0.157*($A26-10)),23)/918086400+POWER((0.157*($A26-10)),27)/168129561600</f>
        <v>-0.625719944650497</v>
      </c>
    </row>
    <row r="27" customFormat="false" ht="13.5" hidden="false" customHeight="false" outlineLevel="0" collapsed="false">
      <c r="A27" s="0" t="n">
        <v>1.2</v>
      </c>
      <c r="B27" s="0" t="n">
        <f aca="false">($A27-10)</f>
        <v>-8.8</v>
      </c>
      <c r="C27" s="0" t="n">
        <f aca="false">POWER($A27-10,2)</f>
        <v>77.44</v>
      </c>
      <c r="D27" s="0" t="n">
        <f aca="false">0.5*$A27-2*SIN($A27)</f>
        <v>-1.26407817193445</v>
      </c>
      <c r="E27" s="0" t="n">
        <f aca="false">-2*COS($A27)</f>
        <v>-0.724715508953347</v>
      </c>
      <c r="F27" s="0" t="n">
        <f aca="false">COS(3*$A27)</f>
        <v>-0.896758416334147</v>
      </c>
      <c r="G27" s="0" t="n">
        <f aca="false">SIN(5*$A27)</f>
        <v>-0.279415498198926</v>
      </c>
      <c r="H27" s="0" t="n">
        <f aca="false">EXP(0.1*$A27)*COS($A27)</f>
        <v>0.408557227317822</v>
      </c>
      <c r="I27" s="0" t="n">
        <f aca="false">EXP(0.1*$A27)*SIN($A27)</f>
        <v>1.05087113497697</v>
      </c>
      <c r="J27" s="0" t="n">
        <f aca="false">(0.157*($A27-10))-POWER((0.157*($A27-10)),5)/10+POWER((0.157*($A27-10)),9)/216-POWER((0.157*($A27-10)),13)/9360+POWER((0.157*($A27-10)),17)/685440-POWER((0.157*($A27-10)),21)/76204800+POWER((0.157*($A27-10)),25)/11975040000-POWER((0.157*($A27-10)),29)/2528170444800</f>
        <v>-0.956321312669014</v>
      </c>
      <c r="K27" s="0" t="n">
        <f aca="false">POWER((0.157*($A27-10)),3)/3-POWER((0.157*($A27-10)),7)/42-POWER((0.157*($A27-10)),11)/1302-POWER((0.157*($A27-10)),15)/75600+POWER((0.157*($A27-10)),19)/6894720-POWER((0.157*($A27-10)),23)/918086400+POWER((0.157*($A27-10)),27)/168129561600</f>
        <v>-0.621777862817302</v>
      </c>
    </row>
    <row r="28" customFormat="false" ht="13.5" hidden="false" customHeight="false" outlineLevel="0" collapsed="false">
      <c r="A28" s="0" t="n">
        <v>1.25</v>
      </c>
      <c r="B28" s="0" t="n">
        <f aca="false">($A28-10)</f>
        <v>-8.75</v>
      </c>
      <c r="C28" s="0" t="n">
        <f aca="false">POWER($A28-10,2)</f>
        <v>76.5625</v>
      </c>
      <c r="D28" s="0" t="n">
        <f aca="false">0.5*$A28-2*SIN($A28)</f>
        <v>-1.27296923871117</v>
      </c>
      <c r="E28" s="0" t="n">
        <f aca="false">-2*COS($A28)</f>
        <v>-0.630644724790537</v>
      </c>
      <c r="F28" s="0" t="n">
        <f aca="false">COS(3*$A28)</f>
        <v>-0.820559357339561</v>
      </c>
      <c r="G28" s="0" t="n">
        <f aca="false">SIN(5*$A28)</f>
        <v>-0.0331792165475568</v>
      </c>
      <c r="H28" s="0" t="n">
        <f aca="false">EXP(0.1*$A28)*COS($A28)</f>
        <v>0.357307047165576</v>
      </c>
      <c r="I28" s="0" t="n">
        <f aca="false">EXP(0.1*$A28)*SIN($A28)</f>
        <v>1.07534045340699</v>
      </c>
      <c r="J28" s="0" t="n">
        <f aca="false">(0.157*($A28-10))-POWER((0.157*($A28-10)),5)/10+POWER((0.157*($A28-10)),9)/216-POWER((0.157*($A28-10)),13)/9360+POWER((0.157*($A28-10)),17)/685440-POWER((0.157*($A28-10)),21)/76204800+POWER((0.157*($A28-10)),25)/11975040000-POWER((0.157*($A28-10)),29)/2528170444800</f>
        <v>-0.95884417660812</v>
      </c>
      <c r="K28" s="0" t="n">
        <f aca="false">POWER((0.157*($A28-10)),3)/3-POWER((0.157*($A28-10)),7)/42-POWER((0.157*($A28-10)),11)/1302-POWER((0.157*($A28-10)),15)/75600+POWER((0.157*($A28-10)),19)/6894720-POWER((0.157*($A28-10)),23)/918086400+POWER((0.157*($A28-10)),27)/168129561600</f>
        <v>-0.617589594879428</v>
      </c>
    </row>
    <row r="29" customFormat="false" ht="13.5" hidden="false" customHeight="false" outlineLevel="0" collapsed="false">
      <c r="A29" s="0" t="n">
        <v>1.3</v>
      </c>
      <c r="B29" s="0" t="n">
        <f aca="false">($A29-10)</f>
        <v>-8.7</v>
      </c>
      <c r="C29" s="0" t="n">
        <f aca="false">POWER($A29-10,2)</f>
        <v>75.69</v>
      </c>
      <c r="D29" s="0" t="n">
        <f aca="false">0.5*$A29-2*SIN($A29)</f>
        <v>-1.27711637083439</v>
      </c>
      <c r="E29" s="0" t="n">
        <f aca="false">-2*COS($A29)</f>
        <v>-0.534997657249175</v>
      </c>
      <c r="F29" s="0" t="n">
        <f aca="false">COS(3*$A29)</f>
        <v>-0.72593230420014</v>
      </c>
      <c r="G29" s="0" t="n">
        <f aca="false">SIN(5*$A29)</f>
        <v>0.215119988087815</v>
      </c>
      <c r="H29" s="0" t="n">
        <f aca="false">EXP(0.1*$A29)*COS($A29)</f>
        <v>0.304635258543769</v>
      </c>
      <c r="I29" s="0" t="n">
        <f aca="false">EXP(0.1*$A29)*SIN($A29)</f>
        <v>1.09732741053787</v>
      </c>
      <c r="J29" s="0" t="n">
        <f aca="false">(0.157*($A29-10))-POWER((0.157*($A29-10)),5)/10+POWER((0.157*($A29-10)),9)/216-POWER((0.157*($A29-10)),13)/9360+POWER((0.157*($A29-10)),17)/685440-POWER((0.157*($A29-10)),21)/76204800+POWER((0.157*($A29-10)),25)/11975040000-POWER((0.157*($A29-10)),29)/2528170444800</f>
        <v>-0.961206144355994</v>
      </c>
      <c r="K29" s="0" t="n">
        <f aca="false">POWER((0.157*($A29-10)),3)/3-POWER((0.157*($A29-10)),7)/42-POWER((0.157*($A29-10)),11)/1302-POWER((0.157*($A29-10)),15)/75600+POWER((0.157*($A29-10)),19)/6894720-POWER((0.157*($A29-10)),23)/918086400+POWER((0.157*($A29-10)),27)/168129561600</f>
        <v>-0.613168412587164</v>
      </c>
    </row>
    <row r="30" customFormat="false" ht="13.5" hidden="false" customHeight="false" outlineLevel="0" collapsed="false">
      <c r="A30" s="0" t="n">
        <v>1.35</v>
      </c>
      <c r="B30" s="0" t="n">
        <f aca="false">($A30-10)</f>
        <v>-8.65</v>
      </c>
      <c r="C30" s="0" t="n">
        <f aca="false">POWER($A30-10,2)</f>
        <v>74.8225</v>
      </c>
      <c r="D30" s="0" t="n">
        <f aca="false">0.5*$A30-2*SIN($A30)</f>
        <v>-1.27644671565332</v>
      </c>
      <c r="E30" s="0" t="n">
        <f aca="false">-2*COS($A30)</f>
        <v>-0.438013374186083</v>
      </c>
      <c r="F30" s="0" t="n">
        <f aca="false">COS(3*$A30)</f>
        <v>-0.615002376525574</v>
      </c>
      <c r="G30" s="0" t="n">
        <f aca="false">SIN(5*$A30)</f>
        <v>0.450044073780618</v>
      </c>
      <c r="H30" s="0" t="n">
        <f aca="false">EXP(0.1*$A30)*COS($A30)</f>
        <v>0.250661209396904</v>
      </c>
      <c r="I30" s="0" t="n">
        <f aca="false">EXP(0.1*$A30)*SIN($A30)</f>
        <v>1.11675127438339</v>
      </c>
      <c r="J30" s="0" t="n">
        <f aca="false">(0.157*($A30-10))-POWER((0.157*($A30-10)),5)/10+POWER((0.157*($A30-10)),9)/216-POWER((0.157*($A30-10)),13)/9360+POWER((0.157*($A30-10)),17)/685440-POWER((0.157*($A30-10)),21)/76204800+POWER((0.157*($A30-10)),25)/11975040000-POWER((0.157*($A30-10)),29)/2528170444800</f>
        <v>-0.963407045824495</v>
      </c>
      <c r="K30" s="0" t="n">
        <f aca="false">POWER((0.157*($A30-10)),3)/3-POWER((0.157*($A30-10)),7)/42-POWER((0.157*($A30-10)),11)/1302-POWER((0.157*($A30-10)),15)/75600+POWER((0.157*($A30-10)),19)/6894720-POWER((0.157*($A30-10)),23)/918086400+POWER((0.157*($A30-10)),27)/168129561600</f>
        <v>-0.608527128974226</v>
      </c>
    </row>
    <row r="31" customFormat="false" ht="13.5" hidden="false" customHeight="false" outlineLevel="0" collapsed="false">
      <c r="A31" s="0" t="n">
        <v>1.4</v>
      </c>
      <c r="B31" s="0" t="n">
        <f aca="false">($A31-10)</f>
        <v>-8.6</v>
      </c>
      <c r="C31" s="0" t="n">
        <f aca="false">POWER($A31-10,2)</f>
        <v>73.96</v>
      </c>
      <c r="D31" s="0" t="n">
        <f aca="false">0.5*$A31-2*SIN($A31)</f>
        <v>-1.27089945997692</v>
      </c>
      <c r="E31" s="0" t="n">
        <f aca="false">-2*COS($A31)</f>
        <v>-0.339934285800482</v>
      </c>
      <c r="F31" s="0" t="n">
        <f aca="false">COS(3*$A31)</f>
        <v>-0.4902608213407</v>
      </c>
      <c r="G31" s="0" t="n">
        <f aca="false">SIN(5*$A31)</f>
        <v>0.656986598718789</v>
      </c>
      <c r="H31" s="0" t="n">
        <f aca="false">EXP(0.1*$A31)*COS($A31)</f>
        <v>0.195508751144769</v>
      </c>
      <c r="I31" s="0" t="n">
        <f aca="false">EXP(0.1*$A31)*SIN($A31)</f>
        <v>1.13353700449666</v>
      </c>
      <c r="J31" s="0" t="n">
        <f aca="false">(0.157*($A31-10))-POWER((0.157*($A31-10)),5)/10+POWER((0.157*($A31-10)),9)/216-POWER((0.157*($A31-10)),13)/9360+POWER((0.157*($A31-10)),17)/685440-POWER((0.157*($A31-10)),21)/76204800+POWER((0.157*($A31-10)),25)/11975040000-POWER((0.157*($A31-10)),29)/2528170444800</f>
        <v>-0.965446803083954</v>
      </c>
      <c r="K31" s="0" t="n">
        <f aca="false">POWER((0.157*($A31-10)),3)/3-POWER((0.157*($A31-10)),7)/42-POWER((0.157*($A31-10)),11)/1302-POWER((0.157*($A31-10)),15)/75600+POWER((0.157*($A31-10)),19)/6894720-POWER((0.157*($A31-10)),23)/918086400+POWER((0.157*($A31-10)),27)/168129561600</f>
        <v>-0.603678112950269</v>
      </c>
    </row>
    <row r="32" customFormat="false" ht="13.5" hidden="false" customHeight="false" outlineLevel="0" collapsed="false">
      <c r="A32" s="0" t="n">
        <v>1.45</v>
      </c>
      <c r="B32" s="0" t="n">
        <f aca="false">($A32-10)</f>
        <v>-8.55</v>
      </c>
      <c r="C32" s="0" t="n">
        <f aca="false">POWER($A32-10,2)</f>
        <v>73.1025</v>
      </c>
      <c r="D32" s="0" t="n">
        <f aca="false">0.5*$A32-2*SIN($A32)</f>
        <v>-1.26042598207518</v>
      </c>
      <c r="E32" s="0" t="n">
        <f aca="false">-2*COS($A32)</f>
        <v>-0.241005538734733</v>
      </c>
      <c r="F32" s="0" t="n">
        <f aca="false">COS(3*$A32)</f>
        <v>-0.354509065048132</v>
      </c>
      <c r="G32" s="0" t="n">
        <f aca="false">SIN(5*$A32)</f>
        <v>0.823080879011505</v>
      </c>
      <c r="H32" s="0" t="n">
        <f aca="false">EXP(0.1*$A32)*COS($A32)</f>
        <v>0.139305969715557</v>
      </c>
      <c r="I32" s="0" t="n">
        <f aca="false">EXP(0.1*$A32)*SIN($A32)</f>
        <v>1.14761549955858</v>
      </c>
      <c r="J32" s="0" t="n">
        <f aca="false">(0.157*($A32-10))-POWER((0.157*($A32-10)),5)/10+POWER((0.157*($A32-10)),9)/216-POWER((0.157*($A32-10)),13)/9360+POWER((0.157*($A32-10)),17)/685440-POWER((0.157*($A32-10)),21)/76204800+POWER((0.157*($A32-10)),25)/11975040000-POWER((0.157*($A32-10)),29)/2528170444800</f>
        <v>-0.967325428175962</v>
      </c>
      <c r="K32" s="0" t="n">
        <f aca="false">POWER((0.157*($A32-10)),3)/3-POWER((0.157*($A32-10)),7)/42-POWER((0.157*($A32-10)),11)/1302-POWER((0.157*($A32-10)),15)/75600+POWER((0.157*($A32-10)),19)/6894720-POWER((0.157*($A32-10)),23)/918086400+POWER((0.157*($A32-10)),27)/168129561600</f>
        <v>-0.598633303420804</v>
      </c>
    </row>
    <row r="33" customFormat="false" ht="13.5" hidden="false" customHeight="false" outlineLevel="0" collapsed="false">
      <c r="A33" s="0" t="n">
        <v>1.5</v>
      </c>
      <c r="B33" s="0" t="n">
        <f aca="false">($A33-10)</f>
        <v>-8.5</v>
      </c>
      <c r="C33" s="0" t="n">
        <f aca="false">POWER($A33-10,2)</f>
        <v>72.25</v>
      </c>
      <c r="D33" s="0" t="n">
        <f aca="false">0.5*$A33-2*SIN($A33)</f>
        <v>-1.24498997320811</v>
      </c>
      <c r="E33" s="0" t="n">
        <f aca="false">-2*COS($A33)</f>
        <v>-0.141474403335406</v>
      </c>
      <c r="F33" s="0" t="n">
        <f aca="false">COS(3*$A33)</f>
        <v>-0.21079579943078</v>
      </c>
      <c r="G33" s="0" t="n">
        <f aca="false">SIN(5*$A33)</f>
        <v>0.937999976774739</v>
      </c>
      <c r="H33" s="0" t="n">
        <f aca="false">EXP(0.1*$A33)*COS($A33)</f>
        <v>0.0821849031323134</v>
      </c>
      <c r="I33" s="0" t="n">
        <f aca="false">EXP(0.1*$A33)*SIN($A33)</f>
        <v>1.15892383238638</v>
      </c>
      <c r="J33" s="0" t="n">
        <f aca="false">(0.157*($A33-10))-POWER((0.157*($A33-10)),5)/10+POWER((0.157*($A33-10)),9)/216-POWER((0.157*($A33-10)),13)/9360+POWER((0.157*($A33-10)),17)/685440-POWER((0.157*($A33-10)),21)/76204800+POWER((0.157*($A33-10)),25)/11975040000-POWER((0.157*($A33-10)),29)/2528170444800</f>
        <v>-0.969043020904232</v>
      </c>
      <c r="K33" s="0" t="n">
        <f aca="false">POWER((0.157*($A33-10)),3)/3-POWER((0.157*($A33-10)),7)/42-POWER((0.157*($A33-10)),11)/1302-POWER((0.157*($A33-10)),15)/75600+POWER((0.157*($A33-10)),19)/6894720-POWER((0.157*($A33-10)),23)/918086400+POWER((0.157*($A33-10)),27)/168129561600</f>
        <v>-0.59340422294969</v>
      </c>
    </row>
    <row r="34" customFormat="false" ht="13.5" hidden="false" customHeight="false" outlineLevel="0" collapsed="false">
      <c r="A34" s="0" t="n">
        <v>1.55</v>
      </c>
      <c r="B34" s="0" t="n">
        <f aca="false">($A34-10)</f>
        <v>-8.45</v>
      </c>
      <c r="C34" s="0" t="n">
        <f aca="false">POWER($A34-10,2)</f>
        <v>71.4025</v>
      </c>
      <c r="D34" s="0" t="n">
        <f aca="false">0.5*$A34-2*SIN($A34)</f>
        <v>-1.22456752837871</v>
      </c>
      <c r="E34" s="0" t="n">
        <f aca="false">-2*COS($A34)</f>
        <v>-0.0415896556061849</v>
      </c>
      <c r="F34" s="0" t="n">
        <f aca="false">COS(3*$A34)</f>
        <v>-0.0623485146069917</v>
      </c>
      <c r="G34" s="0" t="n">
        <f aca="false">SIN(5*$A34)</f>
        <v>0.994598779111176</v>
      </c>
      <c r="H34" s="0" t="n">
        <f aca="false">EXP(0.1*$A34)*COS($A34)</f>
        <v>0.0242812462340911</v>
      </c>
      <c r="I34" s="0" t="n">
        <f aca="false">EXP(0.1*$A34)*SIN($A34)</f>
        <v>1.16740547163935</v>
      </c>
      <c r="J34" s="0" t="n">
        <f aca="false">(0.157*($A34-10))-POWER((0.157*($A34-10)),5)/10+POWER((0.157*($A34-10)),9)/216-POWER((0.157*($A34-10)),13)/9360+POWER((0.157*($A34-10)),17)/685440-POWER((0.157*($A34-10)),21)/76204800+POWER((0.157*($A34-10)),25)/11975040000-POWER((0.157*($A34-10)),29)/2528170444800</f>
        <v>-0.970599766606597</v>
      </c>
      <c r="K34" s="0" t="n">
        <f aca="false">POWER((0.157*($A34-10)),3)/3-POWER((0.157*($A34-10)),7)/42-POWER((0.157*($A34-10)),11)/1302-POWER((0.157*($A34-10)),15)/75600+POWER((0.157*($A34-10)),19)/6894720-POWER((0.157*($A34-10)),23)/918086400+POWER((0.157*($A34-10)),27)/168129561600</f>
        <v>-0.588001990978971</v>
      </c>
    </row>
    <row r="35" customFormat="false" ht="13.5" hidden="false" customHeight="false" outlineLevel="0" collapsed="false">
      <c r="A35" s="0" t="n">
        <v>1.6</v>
      </c>
      <c r="B35" s="0" t="n">
        <f aca="false">($A35-10)</f>
        <v>-8.4</v>
      </c>
      <c r="C35" s="0" t="n">
        <f aca="false">POWER($A35-10,2)</f>
        <v>70.56</v>
      </c>
      <c r="D35" s="0" t="n">
        <f aca="false">0.5*$A35-2*SIN($A35)</f>
        <v>-1.19914720608301</v>
      </c>
      <c r="E35" s="0" t="n">
        <f aca="false">-2*COS($A35)</f>
        <v>0.0583990446025776</v>
      </c>
      <c r="F35" s="0" t="n">
        <f aca="false">COS(3*$A35)</f>
        <v>0.0874989834394473</v>
      </c>
      <c r="G35" s="0" t="n">
        <f aca="false">SIN(5*$A35)</f>
        <v>0.989358246623382</v>
      </c>
      <c r="H35" s="0" t="n">
        <f aca="false">EXP(0.1*$A35)*COS($A35)</f>
        <v>-0.0342659568483302</v>
      </c>
      <c r="I35" s="0" t="n">
        <f aca="false">EXP(0.1*$A35)*SIN($A35)</f>
        <v>1.17301048952566</v>
      </c>
      <c r="J35" s="0" t="n">
        <f aca="false">(0.157*($A35-10))-POWER((0.157*($A35-10)),5)/10+POWER((0.157*($A35-10)),9)/216-POWER((0.157*($A35-10)),13)/9360+POWER((0.157*($A35-10)),17)/685440-POWER((0.157*($A35-10)),21)/76204800+POWER((0.157*($A35-10)),25)/11975040000-POWER((0.157*($A35-10)),29)/2528170444800</f>
        <v>-0.971995933911179</v>
      </c>
      <c r="K35" s="0" t="n">
        <f aca="false">POWER((0.157*($A35-10)),3)/3-POWER((0.157*($A35-10)),7)/42-POWER((0.157*($A35-10)),11)/1302-POWER((0.157*($A35-10)),15)/75600+POWER((0.157*($A35-10)),19)/6894720-POWER((0.157*($A35-10)),23)/918086400+POWER((0.157*($A35-10)),27)/168129561600</f>
        <v>-0.582437336620338</v>
      </c>
    </row>
    <row r="36" customFormat="false" ht="13.5" hidden="false" customHeight="false" outlineLevel="0" collapsed="false">
      <c r="A36" s="0" t="n">
        <v>1.65</v>
      </c>
      <c r="B36" s="0" t="n">
        <f aca="false">($A36-10)</f>
        <v>-8.35</v>
      </c>
      <c r="C36" s="0" t="n">
        <f aca="false">POWER($A36-10,2)</f>
        <v>69.7225</v>
      </c>
      <c r="D36" s="0" t="n">
        <f aca="false">0.5*$A36-2*SIN($A36)</f>
        <v>-1.16873005690784</v>
      </c>
      <c r="E36" s="0" t="n">
        <f aca="false">-2*COS($A36)</f>
        <v>0.158241777613468</v>
      </c>
      <c r="F36" s="0" t="n">
        <f aca="false">COS(3*$A36)</f>
        <v>0.23538144295445</v>
      </c>
      <c r="G36" s="0" t="n">
        <f aca="false">SIN(5*$A36)</f>
        <v>0.92260421023934</v>
      </c>
      <c r="H36" s="0" t="n">
        <f aca="false">EXP(0.1*$A36)*COS($A36)</f>
        <v>-0.093314631804991</v>
      </c>
      <c r="I36" s="0" t="n">
        <f aca="false">EXP(0.1*$A36)*SIN($A36)</f>
        <v>1.17569575484259</v>
      </c>
      <c r="J36" s="0" t="n">
        <f aca="false">(0.157*($A36-10))-POWER((0.157*($A36-10)),5)/10+POWER((0.157*($A36-10)),9)/216-POWER((0.157*($A36-10)),13)/9360+POWER((0.157*($A36-10)),17)/685440-POWER((0.157*($A36-10)),21)/76204800+POWER((0.157*($A36-10)),25)/11975040000-POWER((0.157*($A36-10)),29)/2528170444800</f>
        <v>-0.973231872479624</v>
      </c>
      <c r="K36" s="0" t="n">
        <f aca="false">POWER((0.157*($A36-10)),3)/3-POWER((0.157*($A36-10)),7)/42-POWER((0.157*($A36-10)),11)/1302-POWER((0.157*($A36-10)),15)/75600+POWER((0.157*($A36-10)),19)/6894720-POWER((0.157*($A36-10)),23)/918086400+POWER((0.157*($A36-10)),27)/168129561600</f>
        <v>-0.576720611032119</v>
      </c>
    </row>
    <row r="37" customFormat="false" ht="13.5" hidden="false" customHeight="false" outlineLevel="0" collapsed="false">
      <c r="A37" s="0" t="n">
        <v>1.7</v>
      </c>
      <c r="B37" s="0" t="n">
        <f aca="false">($A37-10)</f>
        <v>-8.3</v>
      </c>
      <c r="C37" s="0" t="n">
        <f aca="false">POWER($A37-10,2)</f>
        <v>68.89</v>
      </c>
      <c r="D37" s="0" t="n">
        <f aca="false">0.5*$A37-2*SIN($A37)</f>
        <v>-1.13332962090494</v>
      </c>
      <c r="E37" s="0" t="n">
        <f aca="false">-2*COS($A37)</f>
        <v>0.257688988591049</v>
      </c>
      <c r="F37" s="0" t="n">
        <f aca="false">COS(3*$A37)</f>
        <v>0.37797774271298</v>
      </c>
      <c r="G37" s="0" t="n">
        <f aca="false">SIN(5*$A37)</f>
        <v>0.79848711262349</v>
      </c>
      <c r="H37" s="0" t="n">
        <f aca="false">EXP(0.1*$A37)*COS($A37)</f>
        <v>-0.152720004154405</v>
      </c>
      <c r="I37" s="0" t="n">
        <f aca="false">EXP(0.1*$A37)*SIN($A37)</f>
        <v>1.175425110713</v>
      </c>
      <c r="J37" s="0" t="n">
        <f aca="false">(0.157*($A37-10))-POWER((0.157*($A37-10)),5)/10+POWER((0.157*($A37-10)),9)/216-POWER((0.157*($A37-10)),13)/9360+POWER((0.157*($A37-10)),17)/685440-POWER((0.157*($A37-10)),21)/76204800+POWER((0.157*($A37-10)),25)/11975040000-POWER((0.157*($A37-10)),29)/2528170444800</f>
        <v>-0.97430801074024</v>
      </c>
      <c r="K37" s="0" t="n">
        <f aca="false">POWER((0.157*($A37-10)),3)/3-POWER((0.157*($A37-10)),7)/42-POWER((0.157*($A37-10)),11)/1302-POWER((0.157*($A37-10)),15)/75600+POWER((0.157*($A37-10)),19)/6894720-POWER((0.157*($A37-10)),23)/918086400+POWER((0.157*($A37-10)),27)/168129561600</f>
        <v>-0.570861799395237</v>
      </c>
    </row>
    <row r="38" customFormat="false" ht="13.5" hidden="false" customHeight="false" outlineLevel="0" collapsed="false">
      <c r="A38" s="0" t="n">
        <v>1.75</v>
      </c>
      <c r="B38" s="0" t="n">
        <f aca="false">($A38-10)</f>
        <v>-8.25</v>
      </c>
      <c r="C38" s="0" t="n">
        <f aca="false">POWER($A38-10,2)</f>
        <v>68.0625</v>
      </c>
      <c r="D38" s="0" t="n">
        <f aca="false">0.5*$A38-2*SIN($A38)</f>
        <v>-1.09297189374787</v>
      </c>
      <c r="E38" s="0" t="n">
        <f aca="false">-2*COS($A38)</f>
        <v>0.356492111298984</v>
      </c>
      <c r="F38" s="0" t="n">
        <f aca="false">COS(3*$A38)</f>
        <v>0.512085477241841</v>
      </c>
      <c r="G38" s="0" t="n">
        <f aca="false">SIN(5*$A38)</f>
        <v>0.624723953754192</v>
      </c>
      <c r="H38" s="0" t="n">
        <f aca="false">EXP(0.1*$A38)*COS($A38)</f>
        <v>-0.212334939418533</v>
      </c>
      <c r="I38" s="0" t="n">
        <f aca="false">EXP(0.1*$A38)*SIN($A38)</f>
        <v>1.17216953641331</v>
      </c>
      <c r="J38" s="0" t="n">
        <f aca="false">(0.157*($A38-10))-POWER((0.157*($A38-10)),5)/10+POWER((0.157*($A38-10)),9)/216-POWER((0.157*($A38-10)),13)/9360+POWER((0.157*($A38-10)),17)/685440-POWER((0.157*($A38-10)),21)/76204800+POWER((0.157*($A38-10)),25)/11975040000-POWER((0.157*($A38-10)),29)/2528170444800</f>
        <v>-0.975224853613772</v>
      </c>
      <c r="K38" s="0" t="n">
        <f aca="false">POWER((0.157*($A38-10)),3)/3-POWER((0.157*($A38-10)),7)/42-POWER((0.157*($A38-10)),11)/1302-POWER((0.157*($A38-10)),15)/75600+POWER((0.157*($A38-10)),19)/6894720-POWER((0.157*($A38-10)),23)/918086400+POWER((0.157*($A38-10)),27)/168129561600</f>
        <v>-0.564870532501206</v>
      </c>
    </row>
    <row r="39" customFormat="false" ht="13.5" hidden="false" customHeight="false" outlineLevel="0" collapsed="false">
      <c r="A39" s="0" t="n">
        <v>1.8</v>
      </c>
      <c r="B39" s="0" t="n">
        <f aca="false">($A39-10)</f>
        <v>-8.2</v>
      </c>
      <c r="C39" s="0" t="n">
        <f aca="false">POWER($A39-10,2)</f>
        <v>67.24</v>
      </c>
      <c r="D39" s="0" t="n">
        <f aca="false">0.5*$A39-2*SIN($A39)</f>
        <v>-1.04769526175639</v>
      </c>
      <c r="E39" s="0" t="n">
        <f aca="false">-2*COS($A39)</f>
        <v>0.454404189386174</v>
      </c>
      <c r="F39" s="0" t="n">
        <f aca="false">COS(3*$A39)</f>
        <v>0.634692875942635</v>
      </c>
      <c r="G39" s="0" t="n">
        <f aca="false">SIN(5*$A39)</f>
        <v>0.412118485241757</v>
      </c>
      <c r="H39" s="0" t="n">
        <f aca="false">EXP(0.1*$A39)*COS($A39)</f>
        <v>-0.27201029270421</v>
      </c>
      <c r="I39" s="0" t="n">
        <f aca="false">EXP(0.1*$A39)*SIN($A39)</f>
        <v>1.16590729272241</v>
      </c>
      <c r="J39" s="0" t="n">
        <f aca="false">(0.157*($A39-10))-POWER((0.157*($A39-10)),5)/10+POWER((0.157*($A39-10)),9)/216-POWER((0.157*($A39-10)),13)/9360+POWER((0.157*($A39-10)),17)/685440-POWER((0.157*($A39-10)),21)/76204800+POWER((0.157*($A39-10)),25)/11975040000-POWER((0.157*($A39-10)),29)/2528170444800</f>
        <v>-0.975982980234471</v>
      </c>
      <c r="K39" s="0" t="n">
        <f aca="false">POWER((0.157*($A39-10)),3)/3-POWER((0.157*($A39-10)),7)/42-POWER((0.157*($A39-10)),11)/1302-POWER((0.157*($A39-10)),15)/75600+POWER((0.157*($A39-10)),19)/6894720-POWER((0.157*($A39-10)),23)/918086400+POWER((0.157*($A39-10)),27)/168129561600</f>
        <v>-0.558756097964812</v>
      </c>
    </row>
    <row r="40" customFormat="false" ht="13.5" hidden="false" customHeight="false" outlineLevel="0" collapsed="false">
      <c r="A40" s="0" t="n">
        <v>1.85</v>
      </c>
      <c r="B40" s="0" t="n">
        <f aca="false">($A40-10)</f>
        <v>-8.15</v>
      </c>
      <c r="C40" s="0" t="n">
        <f aca="false">POWER($A40-10,2)</f>
        <v>66.4225</v>
      </c>
      <c r="D40" s="0" t="n">
        <f aca="false">0.5*$A40-2*SIN($A40)</f>
        <v>-0.9975504059506</v>
      </c>
      <c r="E40" s="0" t="n">
        <f aca="false">-2*COS($A40)</f>
        <v>0.551180493649026</v>
      </c>
      <c r="F40" s="0" t="n">
        <f aca="false">COS(3*$A40)</f>
        <v>0.74304644096641</v>
      </c>
      <c r="G40" s="0" t="n">
        <f aca="false">SIN(5*$A40)</f>
        <v>0.173889485380434</v>
      </c>
      <c r="H40" s="0" t="n">
        <f aca="false">EXP(0.1*$A40)*COS($A40)</f>
        <v>-0.331595266898597</v>
      </c>
      <c r="I40" s="0" t="n">
        <f aca="false">EXP(0.1*$A40)*SIN($A40)</f>
        <v>1.15662405025737</v>
      </c>
      <c r="J40" s="0" t="n">
        <f aca="false">(0.157*($A40-10))-POWER((0.157*($A40-10)),5)/10+POWER((0.157*($A40-10)),9)/216-POWER((0.157*($A40-10)),13)/9360+POWER((0.157*($A40-10)),17)/685440-POWER((0.157*($A40-10)),21)/76204800+POWER((0.157*($A40-10)),25)/11975040000-POWER((0.157*($A40-10)),29)/2528170444800</f>
        <v>-0.976583041669008</v>
      </c>
      <c r="K40" s="0" t="n">
        <f aca="false">POWER((0.157*($A40-10)),3)/3-POWER((0.157*($A40-10)),7)/42-POWER((0.157*($A40-10)),11)/1302-POWER((0.157*($A40-10)),15)/75600+POWER((0.157*($A40-10)),19)/6894720-POWER((0.157*($A40-10)),23)/918086400+POWER((0.157*($A40-10)),27)/168129561600</f>
        <v>-0.55252745107375</v>
      </c>
    </row>
    <row r="41" customFormat="false" ht="13.5" hidden="false" customHeight="false" outlineLevel="0" collapsed="false">
      <c r="A41" s="0" t="n">
        <v>1.9</v>
      </c>
      <c r="B41" s="0" t="n">
        <f aca="false">($A41-10)</f>
        <v>-8.1</v>
      </c>
      <c r="C41" s="0" t="n">
        <f aca="false">POWER($A41-10,2)</f>
        <v>65.61</v>
      </c>
      <c r="D41" s="0" t="n">
        <f aca="false">0.5*$A41-2*SIN($A41)</f>
        <v>-0.942600175374829</v>
      </c>
      <c r="E41" s="0" t="n">
        <f aca="false">-2*COS($A41)</f>
        <v>0.646579133727007</v>
      </c>
      <c r="F41" s="0" t="n">
        <f aca="false">COS(3*$A41)</f>
        <v>0.834712784839159</v>
      </c>
      <c r="G41" s="0" t="n">
        <f aca="false">SIN(5*$A41)</f>
        <v>-0.0751511204618093</v>
      </c>
      <c r="H41" s="0" t="n">
        <f aca="false">EXP(0.1*$A41)*COS($A41)</f>
        <v>-0.390937778656479</v>
      </c>
      <c r="I41" s="0" t="n">
        <f aca="false">EXP(0.1*$A41)*SIN($A41)</f>
        <v>1.14431300029903</v>
      </c>
      <c r="J41" s="0" t="n">
        <f aca="false">(0.157*($A41-10))-POWER((0.157*($A41-10)),5)/10+POWER((0.157*($A41-10)),9)/216-POWER((0.157*($A41-10)),13)/9360+POWER((0.157*($A41-10)),17)/685440-POWER((0.157*($A41-10)),21)/76204800+POWER((0.157*($A41-10)),25)/11975040000-POWER((0.157*($A41-10)),29)/2528170444800</f>
        <v>-0.977025758635707</v>
      </c>
      <c r="K41" s="0" t="n">
        <f aca="false">POWER((0.157*($A41-10)),3)/3-POWER((0.157*($A41-10)),7)/42-POWER((0.157*($A41-10)),11)/1302-POWER((0.157*($A41-10)),15)/75600+POWER((0.157*($A41-10)),19)/6894720-POWER((0.157*($A41-10)),23)/918086400+POWER((0.157*($A41-10)),27)/168129561600</f>
        <v>-0.546193225287117</v>
      </c>
    </row>
    <row r="42" customFormat="false" ht="13.5" hidden="false" customHeight="false" outlineLevel="0" collapsed="false">
      <c r="A42" s="0" t="n">
        <v>1.95</v>
      </c>
      <c r="B42" s="0" t="n">
        <f aca="false">($A42-10)</f>
        <v>-8.05</v>
      </c>
      <c r="C42" s="0" t="n">
        <f aca="false">POWER($A42-10,2)</f>
        <v>64.8025</v>
      </c>
      <c r="D42" s="0" t="n">
        <f aca="false">0.5*$A42-2*SIN($A42)</f>
        <v>-0.882919430007739</v>
      </c>
      <c r="E42" s="0" t="n">
        <f aca="false">-2*COS($A42)</f>
        <v>0.740361662702574</v>
      </c>
      <c r="F42" s="0" t="n">
        <f aca="false">COS(3*$A42)</f>
        <v>0.907633279098413</v>
      </c>
      <c r="G42" s="0" t="n">
        <f aca="false">SIN(5*$A42)</f>
        <v>-0.319519193622274</v>
      </c>
      <c r="H42" s="0" t="n">
        <f aca="false">EXP(0.1*$A42)*COS($A42)</f>
        <v>-0.449884831329121</v>
      </c>
      <c r="I42" s="0" t="n">
        <f aca="false">EXP(0.1*$A42)*SIN($A42)</f>
        <v>1.12897494765057</v>
      </c>
      <c r="J42" s="0" t="n">
        <f aca="false">(0.157*($A42-10))-POWER((0.157*($A42-10)),5)/10+POWER((0.157*($A42-10)),9)/216-POWER((0.157*($A42-10)),13)/9360+POWER((0.157*($A42-10)),17)/685440-POWER((0.157*($A42-10)),21)/76204800+POWER((0.157*($A42-10)),25)/11975040000-POWER((0.157*($A42-10)),29)/2528170444800</f>
        <v>-0.977311919226482</v>
      </c>
      <c r="K42" s="0" t="n">
        <f aca="false">POWER((0.157*($A42-10)),3)/3-POWER((0.157*($A42-10)),7)/42-POWER((0.157*($A42-10)),11)/1302-POWER((0.157*($A42-10)),15)/75600+POWER((0.157*($A42-10)),19)/6894720-POWER((0.157*($A42-10)),23)/918086400+POWER((0.157*($A42-10)),27)/168129561600</f>
        <v>-0.539761742394275</v>
      </c>
    </row>
    <row r="43" customFormat="false" ht="13.5" hidden="false" customHeight="false" outlineLevel="0" collapsed="false">
      <c r="A43" s="0" t="n">
        <v>2</v>
      </c>
      <c r="B43" s="0" t="n">
        <f aca="false">($A43-10)</f>
        <v>-8</v>
      </c>
      <c r="C43" s="0" t="n">
        <f aca="false">POWER($A43-10,2)</f>
        <v>64</v>
      </c>
      <c r="D43" s="0" t="n">
        <f aca="false">0.5*$A43-2*SIN($A43)</f>
        <v>-0.818594853651363</v>
      </c>
      <c r="E43" s="0" t="n">
        <f aca="false">-2*COS($A43)</f>
        <v>0.832293673094285</v>
      </c>
      <c r="F43" s="0" t="n">
        <f aca="false">COS(3*$A43)</f>
        <v>0.960170286650366</v>
      </c>
      <c r="G43" s="0" t="n">
        <f aca="false">SIN(5*$A43)</f>
        <v>-0.54402111088937</v>
      </c>
      <c r="H43" s="0" t="n">
        <f aca="false">EXP(0.1*$A43)*COS($A43)</f>
        <v>-0.508282893958309</v>
      </c>
      <c r="I43" s="0" t="n">
        <f aca="false">EXP(0.1*$A43)*SIN($A43)</f>
        <v>1.11061838511283</v>
      </c>
      <c r="J43" s="0" t="n">
        <f aca="false">(0.157*($A43-10))-POWER((0.157*($A43-10)),5)/10+POWER((0.157*($A43-10)),9)/216-POWER((0.157*($A43-10)),13)/9360+POWER((0.157*($A43-10)),17)/685440-POWER((0.157*($A43-10)),21)/76204800+POWER((0.157*($A43-10)),25)/11975040000-POWER((0.157*($A43-10)),29)/2528170444800</f>
        <v>-0.977442376633766</v>
      </c>
      <c r="K43" s="0" t="n">
        <f aca="false">POWER((0.157*($A43-10)),3)/3-POWER((0.157*($A43-10)),7)/42-POWER((0.157*($A43-10)),11)/1302-POWER((0.157*($A43-10)),15)/75600+POWER((0.157*($A43-10)),19)/6894720-POWER((0.157*($A43-10)),23)/918086400+POWER((0.157*($A43-10)),27)/168129561600</f>
        <v>-0.533241022345267</v>
      </c>
    </row>
    <row r="44" customFormat="false" ht="13.5" hidden="false" customHeight="false" outlineLevel="0" collapsed="false">
      <c r="A44" s="0" t="n">
        <v>2.05</v>
      </c>
      <c r="B44" s="0" t="n">
        <f aca="false">($A44-10)</f>
        <v>-7.95</v>
      </c>
      <c r="C44" s="0" t="n">
        <f aca="false">POWER($A44-10,2)</f>
        <v>63.2025</v>
      </c>
      <c r="D44" s="0" t="n">
        <f aca="false">0.5*$A44-2*SIN($A44)</f>
        <v>-0.749724737266751</v>
      </c>
      <c r="E44" s="0" t="n">
        <f aca="false">-2*COS($A44)</f>
        <v>0.922145382753426</v>
      </c>
      <c r="F44" s="0" t="n">
        <f aca="false">COS(3*$A44)</f>
        <v>0.991143939568469</v>
      </c>
      <c r="G44" s="0" t="n">
        <f aca="false">SIN(5*$A44)</f>
        <v>-0.734698430404795</v>
      </c>
      <c r="H44" s="0" t="n">
        <f aca="false">EXP(0.1*$A44)*COS($A44)</f>
        <v>-0.565978285434947</v>
      </c>
      <c r="I44" s="0" t="n">
        <f aca="false">EXP(0.1*$A44)*SIN($A44)</f>
        <v>1.08925954920256</v>
      </c>
      <c r="J44" s="0" t="n">
        <f aca="false">(0.157*($A44-10))-POWER((0.157*($A44-10)),5)/10+POWER((0.157*($A44-10)),9)/216-POWER((0.157*($A44-10)),13)/9360+POWER((0.157*($A44-10)),17)/685440-POWER((0.157*($A44-10)),21)/76204800+POWER((0.157*($A44-10)),25)/11975040000-POWER((0.157*($A44-10)),29)/2528170444800</f>
        <v>-0.977418046884632</v>
      </c>
      <c r="K44" s="0" t="n">
        <f aca="false">POWER((0.157*($A44-10)),3)/3-POWER((0.157*($A44-10)),7)/42-POWER((0.157*($A44-10)),11)/1302-POWER((0.157*($A44-10)),15)/75600+POWER((0.157*($A44-10)),19)/6894720-POWER((0.157*($A44-10)),23)/918086400+POWER((0.157*($A44-10)),27)/168129561600</f>
        <v>-0.526638792763592</v>
      </c>
    </row>
    <row r="45" customFormat="false" ht="13.5" hidden="false" customHeight="false" outlineLevel="0" collapsed="false">
      <c r="A45" s="0" t="n">
        <v>2.1</v>
      </c>
      <c r="B45" s="0" t="n">
        <f aca="false">($A45-10)</f>
        <v>-7.9</v>
      </c>
      <c r="C45" s="0" t="n">
        <f aca="false">POWER($A45-10,2)</f>
        <v>62.41</v>
      </c>
      <c r="D45" s="0" t="n">
        <f aca="false">0.5*$A45-2*SIN($A45)</f>
        <v>-0.676418733297747</v>
      </c>
      <c r="E45" s="0" t="n">
        <f aca="false">-2*COS($A45)</f>
        <v>1.00969220919972</v>
      </c>
      <c r="F45" s="0" t="n">
        <f aca="false">COS(3*$A45)</f>
        <v>0.999858636383415</v>
      </c>
      <c r="G45" s="0" t="n">
        <f aca="false">SIN(5*$A45)</f>
        <v>-0.87969575997167</v>
      </c>
      <c r="H45" s="0" t="n">
        <f aca="false">EXP(0.1*$A45)*COS($A45)</f>
        <v>-0.622817562899471</v>
      </c>
      <c r="I45" s="0" t="n">
        <f aca="false">EXP(0.1*$A45)*SIN($A45)</f>
        <v>1.06492245678387</v>
      </c>
      <c r="J45" s="0" t="n">
        <f aca="false">(0.157*($A45-10))-POWER((0.157*($A45-10)),5)/10+POWER((0.157*($A45-10)),9)/216-POWER((0.157*($A45-10)),13)/9360+POWER((0.157*($A45-10)),17)/685440-POWER((0.157*($A45-10)),21)/76204800+POWER((0.157*($A45-10)),25)/11975040000-POWER((0.157*($A45-10)),29)/2528170444800</f>
        <v>-0.977239906584237</v>
      </c>
      <c r="K45" s="0" t="n">
        <f aca="false">POWER((0.157*($A45-10)),3)/3-POWER((0.157*($A45-10)),7)/42-POWER((0.157*($A45-10)),11)/1302-POWER((0.157*($A45-10)),15)/75600+POWER((0.157*($A45-10)),19)/6894720-POWER((0.157*($A45-10)),23)/918086400+POWER((0.157*($A45-10)),27)/168129561600</f>
        <v>-0.519962498151832</v>
      </c>
    </row>
    <row r="46" customFormat="false" ht="13.5" hidden="false" customHeight="false" outlineLevel="0" collapsed="false">
      <c r="A46" s="0" t="n">
        <v>2.15</v>
      </c>
      <c r="B46" s="0" t="n">
        <f aca="false">($A46-10)</f>
        <v>-7.85</v>
      </c>
      <c r="C46" s="0" t="n">
        <f aca="false">POWER($A46-10,2)</f>
        <v>61.6225</v>
      </c>
      <c r="D46" s="0" t="n">
        <f aca="false">0.5*$A46-2*SIN($A46)</f>
        <v>-0.598797581596995</v>
      </c>
      <c r="E46" s="0" t="n">
        <f aca="false">-2*COS($A46)</f>
        <v>1.09471533096054</v>
      </c>
      <c r="F46" s="0" t="n">
        <f aca="false">COS(3*$A46)</f>
        <v>0.986118663792513</v>
      </c>
      <c r="G46" s="0" t="n">
        <f aca="false">SIN(5*$A46)</f>
        <v>-0.969997867920679</v>
      </c>
      <c r="H46" s="0" t="n">
        <f aca="false">EXP(0.1*$A46)*COS($A46)</f>
        <v>-0.678647913441284</v>
      </c>
      <c r="I46" s="0" t="n">
        <f aca="false">EXP(0.1*$A46)*SIN($A46)</f>
        <v>1.03763892232803</v>
      </c>
      <c r="J46" s="0" t="n">
        <f aca="false">(0.157*($A46-10))-POWER((0.157*($A46-10)),5)/10+POWER((0.157*($A46-10)),9)/216-POWER((0.157*($A46-10)),13)/9360+POWER((0.157*($A46-10)),17)/685440-POWER((0.157*($A46-10)),21)/76204800+POWER((0.157*($A46-10)),25)/11975040000-POWER((0.157*($A46-10)),29)/2528170444800</f>
        <v>-0.976908990670596</v>
      </c>
      <c r="K46" s="0" t="n">
        <f aca="false">POWER((0.157*($A46-10)),3)/3-POWER((0.157*($A46-10)),7)/42-POWER((0.157*($A46-10)),11)/1302-POWER((0.157*($A46-10)),15)/75600+POWER((0.157*($A46-10)),19)/6894720-POWER((0.157*($A46-10)),23)/918086400+POWER((0.157*($A46-10)),27)/168129561600</f>
        <v>-0.513219308800273</v>
      </c>
    </row>
    <row r="47" customFormat="false" ht="13.5" hidden="false" customHeight="false" outlineLevel="0" collapsed="false">
      <c r="A47" s="0" t="n">
        <v>2.2</v>
      </c>
      <c r="B47" s="0" t="n">
        <f aca="false">($A47-10)</f>
        <v>-7.8</v>
      </c>
      <c r="C47" s="0" t="n">
        <f aca="false">POWER($A47-10,2)</f>
        <v>60.84</v>
      </c>
      <c r="D47" s="0" t="n">
        <f aca="false">0.5*$A47-2*SIN($A47)</f>
        <v>-0.51699280763918</v>
      </c>
      <c r="E47" s="0" t="n">
        <f aca="false">-2*COS($A47)</f>
        <v>1.17700223451069</v>
      </c>
      <c r="F47" s="0" t="n">
        <f aca="false">COS(3*$A47)</f>
        <v>0.950232591958529</v>
      </c>
      <c r="G47" s="0" t="n">
        <f aca="false">SIN(5*$A47)</f>
        <v>-0.999990206550704</v>
      </c>
      <c r="H47" s="0" t="n">
        <f aca="false">EXP(0.1*$A47)*COS($A47)</f>
        <v>-0.733317548136562</v>
      </c>
      <c r="I47" s="0" t="n">
        <f aca="false">EXP(0.1*$A47)*SIN($A47)</f>
        <v>1.00744855556317</v>
      </c>
      <c r="J47" s="0" t="n">
        <f aca="false">(0.157*($A47-10))-POWER((0.157*($A47-10)),5)/10+POWER((0.157*($A47-10)),9)/216-POWER((0.157*($A47-10)),13)/9360+POWER((0.157*($A47-10)),17)/685440-POWER((0.157*($A47-10)),21)/76204800+POWER((0.157*($A47-10)),25)/11975040000-POWER((0.157*($A47-10)),29)/2528170444800</f>
        <v>-0.976426390182648</v>
      </c>
      <c r="K47" s="0" t="n">
        <f aca="false">POWER((0.157*($A47-10)),3)/3-POWER((0.157*($A47-10)),7)/42-POWER((0.157*($A47-10)),11)/1302-POWER((0.157*($A47-10)),15)/75600+POWER((0.157*($A47-10)),19)/6894720-POWER((0.157*($A47-10)),23)/918086400+POWER((0.157*($A47-10)),27)/168129561600</f>
        <v>-0.506416129408366</v>
      </c>
    </row>
    <row r="48" customFormat="false" ht="13.5" hidden="false" customHeight="false" outlineLevel="0" collapsed="false">
      <c r="A48" s="0" t="n">
        <v>2.25</v>
      </c>
      <c r="B48" s="0" t="n">
        <f aca="false">($A48-10)</f>
        <v>-7.75</v>
      </c>
      <c r="C48" s="0" t="n">
        <f aca="false">POWER($A48-10,2)</f>
        <v>60.0625</v>
      </c>
      <c r="D48" s="0" t="n">
        <f aca="false">0.5*$A48-2*SIN($A48)</f>
        <v>-0.431146393775842</v>
      </c>
      <c r="E48" s="0" t="n">
        <f aca="false">-2*COS($A48)</f>
        <v>1.25634724544548</v>
      </c>
      <c r="F48" s="0" t="n">
        <f aca="false">COS(3*$A48)</f>
        <v>0.893006344689077</v>
      </c>
      <c r="G48" s="0" t="n">
        <f aca="false">SIN(5*$A48)</f>
        <v>-0.967807997511261</v>
      </c>
      <c r="H48" s="0" t="n">
        <f aca="false">EXP(0.1*$A48)*COS($A48)</f>
        <v>-0.786676097448224</v>
      </c>
      <c r="I48" s="0" t="n">
        <f aca="false">EXP(0.1*$A48)*SIN($A48)</f>
        <v>0.974398739322769</v>
      </c>
      <c r="J48" s="0" t="n">
        <f aca="false">(0.157*($A48-10))-POWER((0.157*($A48-10)),5)/10+POWER((0.157*($A48-10)),9)/216-POWER((0.157*($A48-10)),13)/9360+POWER((0.157*($A48-10)),17)/685440-POWER((0.157*($A48-10)),21)/76204800+POWER((0.157*($A48-10)),25)/11975040000-POWER((0.157*($A48-10)),29)/2528170444800</f>
        <v>-0.975793250043457</v>
      </c>
      <c r="K48" s="0" t="n">
        <f aca="false">POWER((0.157*($A48-10)),3)/3-POWER((0.157*($A48-10)),7)/42-POWER((0.157*($A48-10)),11)/1302-POWER((0.157*($A48-10)),15)/75600+POWER((0.157*($A48-10)),19)/6894720-POWER((0.157*($A48-10)),23)/918086400+POWER((0.157*($A48-10)),27)/168129561600</f>
        <v>-0.499559607428523</v>
      </c>
    </row>
    <row r="49" customFormat="false" ht="13.5" hidden="false" customHeight="false" outlineLevel="0" collapsed="false">
      <c r="A49" s="0" t="n">
        <v>2.3</v>
      </c>
      <c r="B49" s="0" t="n">
        <f aca="false">($A49-10)</f>
        <v>-7.7</v>
      </c>
      <c r="C49" s="0" t="n">
        <f aca="false">POWER($A49-10,2)</f>
        <v>59.29</v>
      </c>
      <c r="D49" s="0" t="n">
        <f aca="false">0.5*$A49-2*SIN($A49)</f>
        <v>-0.341410424353441</v>
      </c>
      <c r="E49" s="0" t="n">
        <f aca="false">-2*COS($A49)</f>
        <v>1.33255204255965</v>
      </c>
      <c r="F49" s="0" t="n">
        <f aca="false">COS(3*$A49)</f>
        <v>0.815725100125357</v>
      </c>
      <c r="G49" s="0" t="n">
        <f aca="false">SIN(5*$A49)</f>
        <v>-0.875452174688428</v>
      </c>
      <c r="H49" s="0" t="n">
        <f aca="false">EXP(0.1*$A49)*COS($A49)</f>
        <v>-0.83857500699856</v>
      </c>
      <c r="I49" s="0" t="n">
        <f aca="false">EXP(0.1*$A49)*SIN($A49)</f>
        <v>0.938544587450084</v>
      </c>
      <c r="J49" s="0" t="n">
        <f aca="false">(0.157*($A49-10))-POWER((0.157*($A49-10)),5)/10+POWER((0.157*($A49-10)),9)/216-POWER((0.157*($A49-10)),13)/9360+POWER((0.157*($A49-10)),17)/685440-POWER((0.157*($A49-10)),21)/76204800+POWER((0.157*($A49-10)),25)/11975040000-POWER((0.157*($A49-10)),29)/2528170444800</f>
        <v>-0.975010766860319</v>
      </c>
      <c r="K49" s="0" t="n">
        <f aca="false">POWER((0.157*($A49-10)),3)/3-POWER((0.157*($A49-10)),7)/42-POWER((0.157*($A49-10)),11)/1302-POWER((0.157*($A49-10)),15)/75600+POWER((0.157*($A49-10)),19)/6894720-POWER((0.157*($A49-10)),23)/918086400+POWER((0.157*($A49-10)),27)/168129561600</f>
        <v>-0.492656141141491</v>
      </c>
    </row>
    <row r="50" customFormat="false" ht="13.5" hidden="false" customHeight="false" outlineLevel="0" collapsed="false">
      <c r="A50" s="0" t="n">
        <v>2.35</v>
      </c>
      <c r="B50" s="0" t="n">
        <f aca="false">($A50-10)</f>
        <v>-7.65</v>
      </c>
      <c r="C50" s="0" t="n">
        <f aca="false">POWER($A50-10,2)</f>
        <v>58.5225</v>
      </c>
      <c r="D50" s="0" t="n">
        <f aca="false">0.5*$A50-2*SIN($A50)</f>
        <v>-0.247946705581689</v>
      </c>
      <c r="E50" s="0" t="n">
        <f aca="false">-2*COS($A50)</f>
        <v>1.40542615354711</v>
      </c>
      <c r="F50" s="0" t="n">
        <f aca="false">COS(3*$A50)</f>
        <v>0.720124428411793</v>
      </c>
      <c r="G50" s="0" t="n">
        <f aca="false">SIN(5*$A50)</f>
        <v>-0.72866497582717</v>
      </c>
      <c r="H50" s="0" t="n">
        <f aca="false">EXP(0.1*$A50)*COS($A50)</f>
        <v>-0.888867932714138</v>
      </c>
      <c r="I50" s="0" t="n">
        <f aca="false">EXP(0.1*$A50)*SIN($A50)</f>
        <v>0.899948882664929</v>
      </c>
      <c r="J50" s="0" t="n">
        <f aca="false">(0.157*($A50-10))-POWER((0.157*($A50-10)),5)/10+POWER((0.157*($A50-10)),9)/216-POWER((0.157*($A50-10)),13)/9360+POWER((0.157*($A50-10)),17)/685440-POWER((0.157*($A50-10)),21)/76204800+POWER((0.157*($A50-10)),25)/11975040000-POWER((0.157*($A50-10)),29)/2528170444800</f>
        <v>-0.974080186743475</v>
      </c>
      <c r="K50" s="0" t="n">
        <f aca="false">POWER((0.157*($A50-10)),3)/3-POWER((0.157*($A50-10)),7)/42-POWER((0.157*($A50-10)),11)/1302-POWER((0.157*($A50-10)),15)/75600+POWER((0.157*($A50-10)),19)/6894720-POWER((0.157*($A50-10)),23)/918086400+POWER((0.157*($A50-10)),27)/168129561600</f>
        <v>-0.485711887472204</v>
      </c>
    </row>
    <row r="51" customFormat="false" ht="13.5" hidden="false" customHeight="false" outlineLevel="0" collapsed="false">
      <c r="A51" s="0" t="n">
        <v>2.4</v>
      </c>
      <c r="B51" s="0" t="n">
        <f aca="false">($A51-10)</f>
        <v>-7.6</v>
      </c>
      <c r="C51" s="0" t="n">
        <f aca="false">POWER($A51-10,2)</f>
        <v>57.76</v>
      </c>
      <c r="D51" s="0" t="n">
        <f aca="false">0.5*$A51-2*SIN($A51)</f>
        <v>-0.150926361102302</v>
      </c>
      <c r="E51" s="0" t="n">
        <f aca="false">-2*COS($A51)</f>
        <v>1.47478743108249</v>
      </c>
      <c r="F51" s="0" t="n">
        <f aca="false">COS(3*$A51)</f>
        <v>0.608351314532255</v>
      </c>
      <c r="G51" s="0" t="n">
        <f aca="false">SIN(5*$A51)</f>
        <v>-0.536572918000435</v>
      </c>
      <c r="H51" s="0" t="n">
        <f aca="false">EXP(0.1*$A51)*COS($A51)</f>
        <v>-0.937411134334152</v>
      </c>
      <c r="I51" s="0" t="n">
        <f aca="false">EXP(0.1*$A51)*SIN($A51)</f>
        <v>0.858681994349044</v>
      </c>
      <c r="J51" s="0" t="n">
        <f aca="false">(0.157*($A51-10))-POWER((0.157*($A51-10)),5)/10+POWER((0.157*($A51-10)),9)/216-POWER((0.157*($A51-10)),13)/9360+POWER((0.157*($A51-10)),17)/685440-POWER((0.157*($A51-10)),21)/76204800+POWER((0.157*($A51-10)),25)/11975040000-POWER((0.157*($A51-10)),29)/2528170444800</f>
        <v>-0.973002803145018</v>
      </c>
      <c r="K51" s="0" t="n">
        <f aca="false">POWER((0.157*($A51-10)),3)/3-POWER((0.157*($A51-10)),7)/42-POWER((0.157*($A51-10)),11)/1302-POWER((0.157*($A51-10)),15)/75600+POWER((0.157*($A51-10)),19)/6894720-POWER((0.157*($A51-10)),23)/918086400+POWER((0.157*($A51-10)),27)/168129561600</f>
        <v>-0.478732769554764</v>
      </c>
    </row>
    <row r="52" customFormat="false" ht="13.5" hidden="false" customHeight="false" outlineLevel="0" collapsed="false">
      <c r="A52" s="0" t="n">
        <v>2.45</v>
      </c>
      <c r="B52" s="0" t="n">
        <f aca="false">($A52-10)</f>
        <v>-7.55</v>
      </c>
      <c r="C52" s="0" t="n">
        <f aca="false">POWER($A52-10,2)</f>
        <v>57.0025</v>
      </c>
      <c r="D52" s="0" t="n">
        <f aca="false">0.5*$A52-2*SIN($A52)</f>
        <v>-0.0505294042690072</v>
      </c>
      <c r="E52" s="0" t="n">
        <f aca="false">-2*COS($A52)</f>
        <v>1.54046250809461</v>
      </c>
      <c r="F52" s="0" t="n">
        <f aca="false">COS(3*$A52)</f>
        <v>0.482915941655937</v>
      </c>
      <c r="G52" s="0" t="n">
        <f aca="false">SIN(5*$A52)</f>
        <v>-0.311119354981127</v>
      </c>
      <c r="H52" s="0" t="n">
        <f aca="false">EXP(0.1*$A52)*COS($A52)</f>
        <v>-0.984063866267367</v>
      </c>
      <c r="I52" s="0" t="n">
        <f aca="false">EXP(0.1*$A52)*SIN($A52)</f>
        <v>0.814821776256808</v>
      </c>
      <c r="J52" s="0" t="n">
        <f aca="false">(0.157*($A52-10))-POWER((0.157*($A52-10)),5)/10+POWER((0.157*($A52-10)),9)/216-POWER((0.157*($A52-10)),13)/9360+POWER((0.157*($A52-10)),17)/685440-POWER((0.157*($A52-10)),21)/76204800+POWER((0.157*($A52-10)),25)/11975040000-POWER((0.157*($A52-10)),29)/2528170444800</f>
        <v>-0.971779954719528</v>
      </c>
      <c r="K52" s="0" t="n">
        <f aca="false">POWER((0.157*($A52-10)),3)/3-POWER((0.157*($A52-10)),7)/42-POWER((0.157*($A52-10)),11)/1302-POWER((0.157*($A52-10)),15)/75600+POWER((0.157*($A52-10)),19)/6894720-POWER((0.157*($A52-10)),23)/918086400+POWER((0.157*($A52-10)),27)/168129561600</f>
        <v>-0.471724484054882</v>
      </c>
    </row>
    <row r="53" customFormat="false" ht="13.5" hidden="false" customHeight="false" outlineLevel="0" collapsed="false">
      <c r="A53" s="0" t="n">
        <v>2.5</v>
      </c>
      <c r="B53" s="0" t="n">
        <f aca="false">($A53-10)</f>
        <v>-7.5</v>
      </c>
      <c r="C53" s="0" t="n">
        <f aca="false">POWER($A53-10,2)</f>
        <v>56.25</v>
      </c>
      <c r="D53" s="0" t="n">
        <f aca="false">0.5*$A53-2*SIN($A53)</f>
        <v>0.0530557117920869</v>
      </c>
      <c r="E53" s="0" t="n">
        <f aca="false">-2*COS($A53)</f>
        <v>1.60228723109387</v>
      </c>
      <c r="F53" s="0" t="n">
        <f aca="false">COS(3*$A53)</f>
        <v>0.346635317835026</v>
      </c>
      <c r="G53" s="0" t="n">
        <f aca="false">SIN(5*$A53)</f>
        <v>-0.0663218973512007</v>
      </c>
      <c r="H53" s="0" t="n">
        <f aca="false">EXP(0.1*$A53)*COS($A53)</f>
        <v>-1.02868876477938</v>
      </c>
      <c r="I53" s="0" t="n">
        <f aca="false">EXP(0.1*$A53)*SIN($A53)</f>
        <v>0.768453444209089</v>
      </c>
      <c r="J53" s="0" t="n">
        <f aca="false">(0.157*($A53-10))-POWER((0.157*($A53-10)),5)/10+POWER((0.157*($A53-10)),9)/216-POWER((0.157*($A53-10)),13)/9360+POWER((0.157*($A53-10)),17)/685440-POWER((0.157*($A53-10)),21)/76204800+POWER((0.157*($A53-10)),25)/11975040000-POWER((0.157*($A53-10)),29)/2528170444800</f>
        <v>-0.970413023207867</v>
      </c>
      <c r="K53" s="0" t="n">
        <f aca="false">POWER((0.157*($A53-10)),3)/3-POWER((0.157*($A53-10)),7)/42-POWER((0.157*($A53-10)),11)/1302-POWER((0.157*($A53-10)),15)/75600+POWER((0.157*($A53-10)),19)/6894720-POWER((0.157*($A53-10)),23)/918086400+POWER((0.157*($A53-10)),27)/168129561600</f>
        <v>-0.464692508257897</v>
      </c>
    </row>
    <row r="54" customFormat="false" ht="13.5" hidden="false" customHeight="false" outlineLevel="0" collapsed="false">
      <c r="A54" s="0" t="n">
        <v>2.55</v>
      </c>
      <c r="B54" s="0" t="n">
        <f aca="false">($A54-10)</f>
        <v>-7.45</v>
      </c>
      <c r="C54" s="0" t="n">
        <f aca="false">POWER($A54-10,2)</f>
        <v>55.5025</v>
      </c>
      <c r="D54" s="0" t="n">
        <f aca="false">0.5*$A54-2*SIN($A54)</f>
        <v>0.159632565217166</v>
      </c>
      <c r="E54" s="0" t="n">
        <f aca="false">-2*COS($A54)</f>
        <v>1.66010707047044</v>
      </c>
      <c r="F54" s="0" t="n">
        <f aca="false">COS(3*$A54)</f>
        <v>0.202570012076945</v>
      </c>
      <c r="G54" s="0" t="n">
        <f aca="false">SIN(5*$A54)</f>
        <v>0.182599134631134</v>
      </c>
      <c r="H54" s="0" t="n">
        <f aca="false">EXP(0.1*$A54)*COS($A54)</f>
        <v>-1.07115223049092</v>
      </c>
      <c r="I54" s="0" t="n">
        <f aca="false">EXP(0.1*$A54)*SIN($A54)</f>
        <v>0.719669433879347</v>
      </c>
      <c r="J54" s="0" t="n">
        <f aca="false">(0.157*($A54-10))-POWER((0.157*($A54-10)),5)/10+POWER((0.157*($A54-10)),9)/216-POWER((0.157*($A54-10)),13)/9360+POWER((0.157*($A54-10)),17)/685440-POWER((0.157*($A54-10)),21)/76204800+POWER((0.157*($A54-10)),25)/11975040000-POWER((0.157*($A54-10)),29)/2528170444800</f>
        <v>-0.968903431345514</v>
      </c>
      <c r="K54" s="0" t="n">
        <f aca="false">POWER((0.157*($A54-10)),3)/3-POWER((0.157*($A54-10)),7)/42-POWER((0.157*($A54-10)),11)/1302-POWER((0.157*($A54-10)),15)/75600+POWER((0.157*($A54-10)),19)/6894720-POWER((0.157*($A54-10)),23)/918086400+POWER((0.157*($A54-10)),27)/168129561600</f>
        <v>-0.457642106930167</v>
      </c>
    </row>
    <row r="55" customFormat="false" ht="13.5" hidden="false" customHeight="false" outlineLevel="0" collapsed="false">
      <c r="A55" s="0" t="n">
        <v>2.6</v>
      </c>
      <c r="B55" s="0" t="n">
        <f aca="false">($A55-10)</f>
        <v>-7.4</v>
      </c>
      <c r="C55" s="0" t="n">
        <f aca="false">POWER($A55-10,2)</f>
        <v>54.76</v>
      </c>
      <c r="D55" s="0" t="n">
        <f aca="false">0.5*$A55-2*SIN($A55)</f>
        <v>0.268997256357072</v>
      </c>
      <c r="E55" s="0" t="n">
        <f aca="false">-2*COS($A55)</f>
        <v>1.71377750673789</v>
      </c>
      <c r="F55" s="0" t="n">
        <f aca="false">COS(3*$A55)</f>
        <v>0.0539554205626489</v>
      </c>
      <c r="G55" s="0" t="n">
        <f aca="false">SIN(5*$A55)</f>
        <v>0.420167036826641</v>
      </c>
      <c r="H55" s="0" t="n">
        <f aca="false">EXP(0.1*$A55)*COS($A55)</f>
        <v>-1.11132480516971</v>
      </c>
      <c r="I55" s="0" t="n">
        <f aca="false">EXP(0.1*$A55)*SIN($A55)</f>
        <v>0.668569238832736</v>
      </c>
      <c r="J55" s="0" t="n">
        <f aca="false">(0.157*($A55-10))-POWER((0.157*($A55-10)),5)/10+POWER((0.157*($A55-10)),9)/216-POWER((0.157*($A55-10)),13)/9360+POWER((0.157*($A55-10)),17)/685440-POWER((0.157*($A55-10)),21)/76204800+POWER((0.157*($A55-10)),25)/11975040000-POWER((0.157*($A55-10)),29)/2528170444800</f>
        <v>-0.967252640796703</v>
      </c>
      <c r="K55" s="0" t="n">
        <f aca="false">POWER((0.157*($A55-10)),3)/3-POWER((0.157*($A55-10)),7)/42-POWER((0.157*($A55-10)),11)/1302-POWER((0.157*($A55-10)),15)/75600+POWER((0.157*($A55-10)),19)/6894720-POWER((0.157*($A55-10)),23)/918086400+POWER((0.157*($A55-10)),27)/168129561600</f>
        <v>-0.450578338961409</v>
      </c>
    </row>
    <row r="56" customFormat="false" ht="13.5" hidden="false" customHeight="false" outlineLevel="0" collapsed="false">
      <c r="A56" s="0" t="n">
        <v>2.65</v>
      </c>
      <c r="B56" s="0" t="n">
        <f aca="false">($A56-10)</f>
        <v>-7.35</v>
      </c>
      <c r="C56" s="0" t="n">
        <f aca="false">POWER($A56-10,2)</f>
        <v>54.0225</v>
      </c>
      <c r="D56" s="0" t="n">
        <f aca="false">0.5*$A56-2*SIN($A56)</f>
        <v>0.380938917420235</v>
      </c>
      <c r="E56" s="0" t="n">
        <f aca="false">-2*COS($A56)</f>
        <v>1.76316439175657</v>
      </c>
      <c r="F56" s="0" t="n">
        <f aca="false">COS(3*$A56)</f>
        <v>-0.0958708933764969</v>
      </c>
      <c r="G56" s="0" t="n">
        <f aca="false">SIN(5*$A56)</f>
        <v>0.631610987718239</v>
      </c>
      <c r="H56" s="0" t="n">
        <f aca="false">EXP(0.1*$A56)*COS($A56)</f>
        <v>-1.14908154180247</v>
      </c>
      <c r="I56" s="0" t="n">
        <f aca="false">EXP(0.1*$A56)*SIN($A56)</f>
        <v>0.615259229030663</v>
      </c>
      <c r="J56" s="0" t="n">
        <f aca="false">(0.157*($A56-10))-POWER((0.157*($A56-10)),5)/10+POWER((0.157*($A56-10)),9)/216-POWER((0.157*($A56-10)),13)/9360+POWER((0.157*($A56-10)),17)/685440-POWER((0.157*($A56-10)),21)/76204800+POWER((0.157*($A56-10)),25)/11975040000-POWER((0.157*($A56-10)),29)/2528170444800</f>
        <v>-0.965462150115595</v>
      </c>
      <c r="K56" s="0" t="n">
        <f aca="false">POWER((0.157*($A56-10)),3)/3-POWER((0.157*($A56-10)),7)/42-POWER((0.157*($A56-10)),11)/1302-POWER((0.157*($A56-10)),15)/75600+POWER((0.157*($A56-10)),19)/6894720-POWER((0.157*($A56-10)),23)/918086400+POWER((0.157*($A56-10)),27)/168129561600</f>
        <v>-0.443506063795312</v>
      </c>
    </row>
    <row r="57" customFormat="false" ht="13.5" hidden="false" customHeight="false" outlineLevel="0" collapsed="false">
      <c r="A57" s="0" t="n">
        <v>2.7</v>
      </c>
      <c r="B57" s="0" t="n">
        <f aca="false">($A57-10)</f>
        <v>-7.3</v>
      </c>
      <c r="C57" s="0" t="n">
        <f aca="false">POWER($A57-10,2)</f>
        <v>53.29</v>
      </c>
      <c r="D57" s="0" t="n">
        <f aca="false">0.5*$A57-2*SIN($A57)</f>
        <v>0.495240239532341</v>
      </c>
      <c r="E57" s="0" t="n">
        <f aca="false">-2*COS($A57)</f>
        <v>1.80814428403412</v>
      </c>
      <c r="F57" s="0" t="n">
        <f aca="false">COS(3*$A57)</f>
        <v>-0.243544153735793</v>
      </c>
      <c r="G57" s="0" t="n">
        <f aca="false">SIN(5*$A57)</f>
        <v>0.803784426551621</v>
      </c>
      <c r="H57" s="0" t="n">
        <f aca="false">EXP(0.1*$A57)*COS($A57)</f>
        <v>-1.18430236694061</v>
      </c>
      <c r="I57" s="0" t="n">
        <f aca="false">EXP(0.1*$A57)*SIN($A57)</f>
        <v>0.55985245006495</v>
      </c>
      <c r="J57" s="0" t="n">
        <f aca="false">(0.157*($A57-10))-POWER((0.157*($A57-10)),5)/10+POWER((0.157*($A57-10)),9)/216-POWER((0.157*($A57-10)),13)/9360+POWER((0.157*($A57-10)),17)/685440-POWER((0.157*($A57-10)),21)/76204800+POWER((0.157*($A57-10)),25)/11975040000-POWER((0.157*($A57-10)),29)/2528170444800</f>
        <v>-0.963533492735598</v>
      </c>
      <c r="K57" s="0" t="n">
        <f aca="false">POWER((0.157*($A57-10)),3)/3-POWER((0.157*($A57-10)),7)/42-POWER((0.157*($A57-10)),11)/1302-POWER((0.157*($A57-10)),15)/75600+POWER((0.157*($A57-10)),19)/6894720-POWER((0.157*($A57-10)),23)/918086400+POWER((0.157*($A57-10)),27)/168129561600</f>
        <v>-0.436429947655491</v>
      </c>
    </row>
    <row r="58" customFormat="false" ht="13.5" hidden="false" customHeight="false" outlineLevel="0" collapsed="false">
      <c r="A58" s="0" t="n">
        <v>2.75</v>
      </c>
      <c r="B58" s="0" t="n">
        <f aca="false">($A58-10)</f>
        <v>-7.25</v>
      </c>
      <c r="C58" s="0" t="n">
        <f aca="false">POWER($A58-10,2)</f>
        <v>52.5625</v>
      </c>
      <c r="D58" s="0" t="n">
        <f aca="false">0.5*$A58-2*SIN($A58)</f>
        <v>0.611678015895337</v>
      </c>
      <c r="E58" s="0" t="n">
        <f aca="false">-2*COS($A58)</f>
        <v>1.84860475726493</v>
      </c>
      <c r="F58" s="0" t="n">
        <f aca="false">COS(3*$A58)</f>
        <v>-0.385747937452222</v>
      </c>
      <c r="G58" s="0" t="n">
        <f aca="false">SIN(5*$A58)</f>
        <v>0.925982442808627</v>
      </c>
      <c r="H58" s="0" t="n">
        <f aca="false">EXP(0.1*$A58)*COS($A58)</f>
        <v>-1.21687243432275</v>
      </c>
      <c r="I58" s="0" t="n">
        <f aca="false">EXP(0.1*$A58)*SIN($A58)</f>
        <v>0.502468403437302</v>
      </c>
      <c r="J58" s="0" t="n">
        <f aca="false">(0.157*($A58-10))-POWER((0.157*($A58-10)),5)/10+POWER((0.157*($A58-10)),9)/216-POWER((0.157*($A58-10)),13)/9360+POWER((0.157*($A58-10)),17)/685440-POWER((0.157*($A58-10)),21)/76204800+POWER((0.157*($A58-10)),25)/11975040000-POWER((0.157*($A58-10)),29)/2528170444800</f>
        <v>-0.961468234987916</v>
      </c>
      <c r="K58" s="0" t="n">
        <f aca="false">POWER((0.157*($A58-10)),3)/3-POWER((0.157*($A58-10)),7)/42-POWER((0.157*($A58-10)),11)/1302-POWER((0.157*($A58-10)),15)/75600+POWER((0.157*($A58-10)),19)/6894720-POWER((0.157*($A58-10)),23)/918086400+POWER((0.157*($A58-10)),27)/168129561600</f>
        <v>-0.429354469573636</v>
      </c>
    </row>
    <row r="59" customFormat="false" ht="13.5" hidden="false" customHeight="false" outlineLevel="0" collapsed="false">
      <c r="A59" s="0" t="n">
        <v>2.8</v>
      </c>
      <c r="B59" s="0" t="n">
        <f aca="false">($A59-10)</f>
        <v>-7.2</v>
      </c>
      <c r="C59" s="0" t="n">
        <f aca="false">POWER($A59-10,2)</f>
        <v>51.84</v>
      </c>
      <c r="D59" s="0" t="n">
        <f aca="false">0.5*$A59-2*SIN($A59)</f>
        <v>0.73002369968819</v>
      </c>
      <c r="E59" s="0" t="n">
        <f aca="false">-2*COS($A59)</f>
        <v>1.88444468133732</v>
      </c>
      <c r="F59" s="0" t="n">
        <f aca="false">COS(3*$A59)</f>
        <v>-0.519288654116684</v>
      </c>
      <c r="G59" s="0" t="n">
        <f aca="false">SIN(5*$A59)</f>
        <v>0.99060735569487</v>
      </c>
      <c r="H59" s="0" t="n">
        <f aca="false">EXP(0.1*$A59)*COS($A59)</f>
        <v>-1.24668246878906</v>
      </c>
      <c r="I59" s="0" t="n">
        <f aca="false">EXP(0.1*$A59)*SIN($A59)</f>
        <v>0.443232808251048</v>
      </c>
      <c r="J59" s="0" t="n">
        <f aca="false">(0.157*($A59-10))-POWER((0.157*($A59-10)),5)/10+POWER((0.157*($A59-10)),9)/216-POWER((0.157*($A59-10)),13)/9360+POWER((0.157*($A59-10)),17)/685440-POWER((0.157*($A59-10)),21)/76204800+POWER((0.157*($A59-10)),25)/11975040000-POWER((0.157*($A59-10)),29)/2528170444800</f>
        <v>-0.959267974150299</v>
      </c>
      <c r="K59" s="0" t="n">
        <f aca="false">POWER((0.157*($A59-10)),3)/3-POWER((0.157*($A59-10)),7)/42-POWER((0.157*($A59-10)),11)/1302-POWER((0.157*($A59-10)),15)/75600+POWER((0.157*($A59-10)),19)/6894720-POWER((0.157*($A59-10)),23)/918086400+POWER((0.157*($A59-10)),27)/168129561600</f>
        <v>-0.422283927226461</v>
      </c>
    </row>
    <row r="60" customFormat="false" ht="13.5" hidden="false" customHeight="false" outlineLevel="0" collapsed="false">
      <c r="A60" s="0" t="n">
        <v>2.85</v>
      </c>
      <c r="B60" s="0" t="n">
        <f aca="false">($A60-10)</f>
        <v>-7.15</v>
      </c>
      <c r="C60" s="0" t="n">
        <f aca="false">POWER($A60-10,2)</f>
        <v>51.1225</v>
      </c>
      <c r="D60" s="0" t="n">
        <f aca="false">0.5*$A60-2*SIN($A60)</f>
        <v>0.850043975314911</v>
      </c>
      <c r="E60" s="0" t="n">
        <f aca="false">-2*COS($A60)</f>
        <v>1.91557447510618</v>
      </c>
      <c r="F60" s="0" t="n">
        <f aca="false">COS(3*$A60)</f>
        <v>-0.641167267129602</v>
      </c>
      <c r="G60" s="0" t="n">
        <f aca="false">SIN(5*$A60)</f>
        <v>0.993641101132763</v>
      </c>
      <c r="H60" s="0" t="n">
        <f aca="false">EXP(0.1*$A60)*COS($A60)</f>
        <v>-1.27362909951746</v>
      </c>
      <c r="I60" s="0" t="n">
        <f aca="false">EXP(0.1*$A60)*SIN($A60)</f>
        <v>0.382277344732952</v>
      </c>
      <c r="J60" s="0" t="n">
        <f aca="false">(0.157*($A60-10))-POWER((0.157*($A60-10)),5)/10+POWER((0.157*($A60-10)),9)/216-POWER((0.157*($A60-10)),13)/9360+POWER((0.157*($A60-10)),17)/685440-POWER((0.157*($A60-10)),21)/76204800+POWER((0.157*($A60-10)),25)/11975040000-POWER((0.157*($A60-10)),29)/2528170444800</f>
        <v>-0.956934336526919</v>
      </c>
      <c r="K60" s="0" t="n">
        <f aca="false">POWER((0.157*($A60-10)),3)/3-POWER((0.157*($A60-10)),7)/42-POWER((0.157*($A60-10)),11)/1302-POWER((0.157*($A60-10)),15)/75600+POWER((0.157*($A60-10)),19)/6894720-POWER((0.157*($A60-10)),23)/918086400+POWER((0.157*($A60-10)),27)/168129561600</f>
        <v>-0.415222442587871</v>
      </c>
    </row>
    <row r="61" customFormat="false" ht="13.5" hidden="false" customHeight="false" outlineLevel="0" collapsed="false">
      <c r="A61" s="0" t="n">
        <v>2.9</v>
      </c>
      <c r="B61" s="0" t="n">
        <f aca="false">($A61-10)</f>
        <v>-7.1</v>
      </c>
      <c r="C61" s="0" t="n">
        <f aca="false">POWER($A61-10,2)</f>
        <v>50.41</v>
      </c>
      <c r="D61" s="0" t="n">
        <f aca="false">0.5*$A61-2*SIN($A61)</f>
        <v>0.971501341572035</v>
      </c>
      <c r="E61" s="0" t="n">
        <f aca="false">-2*COS($A61)</f>
        <v>1.94191633029918</v>
      </c>
      <c r="F61" s="0" t="n">
        <f aca="false">COS(3*$A61)</f>
        <v>-0.748646645597399</v>
      </c>
      <c r="G61" s="0" t="n">
        <f aca="false">SIN(5*$A61)</f>
        <v>0.934895055524683</v>
      </c>
      <c r="H61" s="0" t="n">
        <f aca="false">EXP(0.1*$A61)*COS($A61)</f>
        <v>-1.29761518162869</v>
      </c>
      <c r="I61" s="0" t="n">
        <f aca="false">EXP(0.1*$A61)*SIN($A61)</f>
        <v>0.319739380053222</v>
      </c>
      <c r="J61" s="0" t="n">
        <f aca="false">(0.157*($A61-10))-POWER((0.157*($A61-10)),5)/10+POWER((0.157*($A61-10)),9)/216-POWER((0.157*($A61-10)),13)/9360+POWER((0.157*($A61-10)),17)/685440-POWER((0.157*($A61-10)),21)/76204800+POWER((0.157*($A61-10)),25)/11975040000-POWER((0.157*($A61-10)),29)/2528170444800</f>
        <v>-0.95446897556023</v>
      </c>
      <c r="K61" s="0" t="n">
        <f aca="false">POWER((0.157*($A61-10)),3)/3-POWER((0.157*($A61-10)),7)/42-POWER((0.157*($A61-10)),11)/1302-POWER((0.157*($A61-10)),15)/75600+POWER((0.157*($A61-10)),19)/6894720-POWER((0.157*($A61-10)),23)/918086400+POWER((0.157*($A61-10)),27)/168129561600</f>
        <v>-0.408173967402508</v>
      </c>
    </row>
    <row r="62" customFormat="false" ht="13.5" hidden="false" customHeight="false" outlineLevel="0" collapsed="false">
      <c r="A62" s="0" t="n">
        <v>2.95</v>
      </c>
      <c r="B62" s="0" t="n">
        <f aca="false">($A62-10)</f>
        <v>-7.05</v>
      </c>
      <c r="C62" s="0" t="n">
        <f aca="false">POWER($A62-10,2)</f>
        <v>49.7025</v>
      </c>
      <c r="D62" s="0" t="n">
        <f aca="false">0.5*$A62-2*SIN($A62)</f>
        <v>1.09415470527795</v>
      </c>
      <c r="E62" s="0" t="n">
        <f aca="false">-2*COS($A62)</f>
        <v>1.96340440599691</v>
      </c>
      <c r="F62" s="0" t="n">
        <f aca="false">COS(3*$A62)</f>
        <v>-0.839313034391485</v>
      </c>
      <c r="G62" s="0" t="n">
        <f aca="false">SIN(5*$A62)</f>
        <v>0.818021763454694</v>
      </c>
      <c r="H62" s="0" t="n">
        <f aca="false">EXP(0.1*$A62)*COS($A62)</f>
        <v>-1.31855010522761</v>
      </c>
      <c r="I62" s="0" t="n">
        <f aca="false">EXP(0.1*$A62)*SIN($A62)</f>
        <v>0.255761676961417</v>
      </c>
      <c r="J62" s="0" t="n">
        <f aca="false">(0.157*($A62-10))-POWER((0.157*($A62-10)),5)/10+POWER((0.157*($A62-10)),9)/216-POWER((0.157*($A62-10)),13)/9360+POWER((0.157*($A62-10)),17)/685440-POWER((0.157*($A62-10)),21)/76204800+POWER((0.157*($A62-10)),25)/11975040000-POWER((0.157*($A62-10)),29)/2528170444800</f>
        <v>-0.95187356997558</v>
      </c>
      <c r="K62" s="0" t="n">
        <f aca="false">POWER((0.157*($A62-10)),3)/3-POWER((0.157*($A62-10)),7)/42-POWER((0.157*($A62-10)),11)/1302-POWER((0.157*($A62-10)),15)/75600+POWER((0.157*($A62-10)),19)/6894720-POWER((0.157*($A62-10)),23)/918086400+POWER((0.157*($A62-10)),27)/168129561600</f>
        <v>-0.401142288486677</v>
      </c>
    </row>
    <row r="63" customFormat="false" ht="13.5" hidden="false" customHeight="false" outlineLevel="0" collapsed="false">
      <c r="A63" s="0" t="n">
        <v>3</v>
      </c>
      <c r="B63" s="0" t="n">
        <f aca="false">($A63-10)</f>
        <v>-7</v>
      </c>
      <c r="C63" s="0" t="n">
        <f aca="false">POWER($A63-10,2)</f>
        <v>49</v>
      </c>
      <c r="D63" s="0" t="n">
        <f aca="false">0.5*$A63-2*SIN($A63)</f>
        <v>1.21775998388027</v>
      </c>
      <c r="E63" s="0" t="n">
        <f aca="false">-2*COS($A63)</f>
        <v>1.97998499320089</v>
      </c>
      <c r="F63" s="0" t="n">
        <f aca="false">COS(3*$A63)</f>
        <v>-0.911130261884677</v>
      </c>
      <c r="G63" s="0" t="n">
        <f aca="false">SIN(5*$A63)</f>
        <v>0.650287840157117</v>
      </c>
      <c r="H63" s="0" t="n">
        <f aca="false">EXP(0.1*$A63)*COS($A63)</f>
        <v>-1.33635009097027</v>
      </c>
      <c r="I63" s="0" t="n">
        <f aca="false">EXP(0.1*$A63)*SIN($A63)</f>
        <v>0.190492085804808</v>
      </c>
      <c r="J63" s="0" t="n">
        <f aca="false">(0.157*($A63-10))-POWER((0.157*($A63-10)),5)/10+POWER((0.157*($A63-10)),9)/216-POWER((0.157*($A63-10)),13)/9360+POWER((0.157*($A63-10)),17)/685440-POWER((0.157*($A63-10)),21)/76204800+POWER((0.157*($A63-10)),25)/11975040000-POWER((0.157*($A63-10)),29)/2528170444800</f>
        <v>-0.949149821959307</v>
      </c>
      <c r="K63" s="0" t="n">
        <f aca="false">POWER((0.157*($A63-10)),3)/3-POWER((0.157*($A63-10)),7)/42-POWER((0.157*($A63-10)),11)/1302-POWER((0.157*($A63-10)),15)/75600+POWER((0.157*($A63-10)),19)/6894720-POWER((0.157*($A63-10)),23)/918086400+POWER((0.157*($A63-10)),27)/168129561600</f>
        <v>-0.39413103286241</v>
      </c>
    </row>
    <row r="64" customFormat="false" ht="13.5" hidden="false" customHeight="false" outlineLevel="0" collapsed="false">
      <c r="A64" s="0" t="n">
        <v>3.05</v>
      </c>
      <c r="B64" s="0" t="n">
        <f aca="false">($A64-10)</f>
        <v>-6.95</v>
      </c>
      <c r="C64" s="0" t="n">
        <f aca="false">POWER($A64-10,2)</f>
        <v>48.3025</v>
      </c>
      <c r="D64" s="0" t="n">
        <f aca="false">0.5*$A64-2*SIN($A64)</f>
        <v>1.34207071553513</v>
      </c>
      <c r="E64" s="0" t="n">
        <f aca="false">-2*COS($A64)</f>
        <v>1.99161664907812</v>
      </c>
      <c r="F64" s="0" t="n">
        <f aca="false">COS(3*$A64)</f>
        <v>-0.962485467976237</v>
      </c>
      <c r="G64" s="0" t="n">
        <f aca="false">SIN(5*$A64)</f>
        <v>0.442122168576539</v>
      </c>
      <c r="H64" s="0" t="n">
        <f aca="false">EXP(0.1*$A64)*COS($A64)</f>
        <v>-1.35093847127143</v>
      </c>
      <c r="I64" s="0" t="n">
        <f aca="false">EXP(0.1*$A64)*SIN($A64)</f>
        <v>0.124083220543543</v>
      </c>
      <c r="J64" s="0" t="n">
        <f aca="false">(0.157*($A64-10))-POWER((0.157*($A64-10)),5)/10+POWER((0.157*($A64-10)),9)/216-POWER((0.157*($A64-10)),13)/9360+POWER((0.157*($A64-10)),17)/685440-POWER((0.157*($A64-10)),21)/76204800+POWER((0.157*($A64-10)),25)/11975040000-POWER((0.157*($A64-10)),29)/2528170444800</f>
        <v>-0.946299455370967</v>
      </c>
      <c r="K64" s="0" t="n">
        <f aca="false">POWER((0.157*($A64-10)),3)/3-POWER((0.157*($A64-10)),7)/42-POWER((0.157*($A64-10)),11)/1302-POWER((0.157*($A64-10)),15)/75600+POWER((0.157*($A64-10)),19)/6894720-POWER((0.157*($A64-10)),23)/918086400+POWER((0.157*($A64-10)),27)/168129561600</f>
        <v>-0.387143672730263</v>
      </c>
    </row>
    <row r="65" customFormat="false" ht="13.5" hidden="false" customHeight="false" outlineLevel="0" collapsed="false">
      <c r="A65" s="0" t="n">
        <v>3.1</v>
      </c>
      <c r="B65" s="0" t="n">
        <f aca="false">($A65-10)</f>
        <v>-6.9</v>
      </c>
      <c r="C65" s="0" t="n">
        <f aca="false">POWER($A65-10,2)</f>
        <v>47.61</v>
      </c>
      <c r="D65" s="0" t="n">
        <f aca="false">0.5*$A65-2*SIN($A65)</f>
        <v>1.46683867513342</v>
      </c>
      <c r="E65" s="0" t="n">
        <f aca="false">-2*COS($A65)</f>
        <v>1.99827030054656</v>
      </c>
      <c r="F65" s="0" t="n">
        <f aca="false">COS(3*$A65)</f>
        <v>-0.992225325452603</v>
      </c>
      <c r="G65" s="0" t="n">
        <f aca="false">SIN(5*$A65)</f>
        <v>0.206467481937797</v>
      </c>
      <c r="H65" s="0" t="n">
        <f aca="false">EXP(0.1*$A65)*COS($A65)</f>
        <v>-1.36224595629482</v>
      </c>
      <c r="I65" s="0" t="n">
        <f aca="false">EXP(0.1*$A65)*SIN($A65)</f>
        <v>0.0566921194238006</v>
      </c>
      <c r="J65" s="0" t="n">
        <f aca="false">(0.157*($A65-10))-POWER((0.157*($A65-10)),5)/10+POWER((0.157*($A65-10)),9)/216-POWER((0.157*($A65-10)),13)/9360+POWER((0.157*($A65-10)),17)/685440-POWER((0.157*($A65-10)),21)/76204800+POWER((0.157*($A65-10)),25)/11975040000-POWER((0.157*($A65-10)),29)/2528170444800</f>
        <v>-0.943324213990283</v>
      </c>
      <c r="K65" s="0" t="n">
        <f aca="false">POWER((0.157*($A65-10)),3)/3-POWER((0.157*($A65-10)),7)/42-POWER((0.157*($A65-10)),11)/1302-POWER((0.157*($A65-10)),15)/75600+POWER((0.157*($A65-10)),19)/6894720-POWER((0.157*($A65-10)),23)/918086400+POWER((0.157*($A65-10)),27)/168129561600</f>
        <v>-0.380183530286239</v>
      </c>
    </row>
    <row r="66" customFormat="false" ht="13.5" hidden="false" customHeight="false" outlineLevel="0" collapsed="false">
      <c r="A66" s="0" t="n">
        <v>3.15</v>
      </c>
      <c r="B66" s="0" t="n">
        <f aca="false">($A66-10)</f>
        <v>-6.85</v>
      </c>
      <c r="C66" s="0" t="n">
        <f aca="false">POWER($A66-10,2)</f>
        <v>46.9225</v>
      </c>
      <c r="D66" s="0" t="n">
        <f aca="false">0.5*$A66-2*SIN($A66)</f>
        <v>1.5918144947343</v>
      </c>
      <c r="E66" s="0" t="n">
        <f aca="false">-2*COS($A66)</f>
        <v>1.99992931694268</v>
      </c>
      <c r="F66" s="0" t="n">
        <f aca="false">COS(3*$A66)</f>
        <v>-0.999681941230185</v>
      </c>
      <c r="G66" s="0" t="n">
        <f aca="false">SIN(5*$A66)</f>
        <v>-0.0420243527188408</v>
      </c>
      <c r="H66" s="0" t="n">
        <f aca="false">EXP(0.1*$A66)*COS($A66)</f>
        <v>-1.37021088389829</v>
      </c>
      <c r="I66" s="0" t="n">
        <f aca="false">EXP(0.1*$A66)*SIN($A66)</f>
        <v>-0.0115201089843541</v>
      </c>
      <c r="J66" s="0" t="n">
        <f aca="false">(0.157*($A66-10))-POWER((0.157*($A66-10)),5)/10+POWER((0.157*($A66-10)),9)/216-POWER((0.157*($A66-10)),13)/9360+POWER((0.157*($A66-10)),17)/685440-POWER((0.157*($A66-10)),21)/76204800+POWER((0.157*($A66-10)),25)/11975040000-POWER((0.157*($A66-10)),29)/2528170444800</f>
        <v>-0.94022585979936</v>
      </c>
      <c r="K66" s="0" t="n">
        <f aca="false">POWER((0.157*($A66-10)),3)/3-POWER((0.157*($A66-10)),7)/42-POWER((0.157*($A66-10)),11)/1302-POWER((0.157*($A66-10)),15)/75600+POWER((0.157*($A66-10)),19)/6894720-POWER((0.157*($A66-10)),23)/918086400+POWER((0.157*($A66-10)),27)/168129561600</f>
        <v>-0.373253782388041</v>
      </c>
    </row>
    <row r="67" customFormat="false" ht="13.5" hidden="false" customHeight="false" outlineLevel="0" collapsed="false">
      <c r="A67" s="0" t="n">
        <v>3.2</v>
      </c>
      <c r="B67" s="0" t="n">
        <f aca="false">($A67-10)</f>
        <v>-6.8</v>
      </c>
      <c r="C67" s="0" t="n">
        <f aca="false">POWER($A67-10,2)</f>
        <v>46.24</v>
      </c>
      <c r="D67" s="0" t="n">
        <f aca="false">0.5*$A67-2*SIN($A67)</f>
        <v>1.71674828685516</v>
      </c>
      <c r="E67" s="0" t="n">
        <f aca="false">-2*COS($A67)</f>
        <v>1.99658955158951</v>
      </c>
      <c r="F67" s="0" t="n">
        <f aca="false">COS(3*$A67)</f>
        <v>-0.984687855794127</v>
      </c>
      <c r="G67" s="0" t="n">
        <f aca="false">SIN(5*$A67)</f>
        <v>-0.287903316665065</v>
      </c>
      <c r="H67" s="0" t="n">
        <f aca="false">EXP(0.1*$A67)*COS($A67)</f>
        <v>-1.37477945273849</v>
      </c>
      <c r="I67" s="0" t="n">
        <f aca="false">EXP(0.1*$A67)*SIN($A67)</f>
        <v>-0.0803886536334499</v>
      </c>
      <c r="J67" s="0" t="n">
        <f aca="false">(0.157*($A67-10))-POWER((0.157*($A67-10)),5)/10+POWER((0.157*($A67-10)),9)/216-POWER((0.157*($A67-10)),13)/9360+POWER((0.157*($A67-10)),17)/685440-POWER((0.157*($A67-10)),21)/76204800+POWER((0.157*($A67-10)),25)/11975040000-POWER((0.157*($A67-10)),29)/2528170444800</f>
        <v>-0.937006171300626</v>
      </c>
      <c r="K67" s="0" t="n">
        <f aca="false">POWER((0.157*($A67-10)),3)/3-POWER((0.157*($A67-10)),7)/42-POWER((0.157*($A67-10)),11)/1302-POWER((0.157*($A67-10)),15)/75600+POWER((0.157*($A67-10)),19)/6894720-POWER((0.157*($A67-10)),23)/918086400+POWER((0.157*($A67-10)),27)/168129561600</f>
        <v>-0.366357465075708</v>
      </c>
    </row>
    <row r="68" customFormat="false" ht="13.5" hidden="false" customHeight="false" outlineLevel="0" collapsed="false">
      <c r="A68" s="0" t="n">
        <v>3.25</v>
      </c>
      <c r="B68" s="0" t="n">
        <f aca="false">($A68-10)</f>
        <v>-6.75</v>
      </c>
      <c r="C68" s="0" t="n">
        <f aca="false">POWER($A68-10,2)</f>
        <v>45.5625</v>
      </c>
      <c r="D68" s="0" t="n">
        <f aca="false">0.5*$A68-2*SIN($A68)</f>
        <v>1.84139026906022</v>
      </c>
      <c r="E68" s="0" t="n">
        <f aca="false">-2*COS($A68)</f>
        <v>1.98825935216109</v>
      </c>
      <c r="F68" s="0" t="n">
        <f aca="false">COS(3*$A68)</f>
        <v>-0.947579803977993</v>
      </c>
      <c r="G68" s="0" t="n">
        <f aca="false">SIN(5*$A68)</f>
        <v>-0.515881846818109</v>
      </c>
      <c r="H68" s="0" t="n">
        <f aca="false">EXP(0.1*$A68)*COS($A68)</f>
        <v>-1.37590593777439</v>
      </c>
      <c r="I68" s="0" t="n">
        <f aca="false">EXP(0.1*$A68)*SIN($A68)</f>
        <v>-0.14974538193568</v>
      </c>
      <c r="J68" s="0" t="n">
        <f aca="false">(0.157*($A68-10))-POWER((0.157*($A68-10)),5)/10+POWER((0.157*($A68-10)),9)/216-POWER((0.157*($A68-10)),13)/9360+POWER((0.157*($A68-10)),17)/685440-POWER((0.157*($A68-10)),21)/76204800+POWER((0.157*($A68-10)),25)/11975040000-POWER((0.157*($A68-10)),29)/2528170444800</f>
        <v>-0.933666941870926</v>
      </c>
      <c r="K68" s="0" t="n">
        <f aca="false">POWER((0.157*($A68-10)),3)/3-POWER((0.157*($A68-10)),7)/42-POWER((0.157*($A68-10)),11)/1302-POWER((0.157*($A68-10)),15)/75600+POWER((0.157*($A68-10)),19)/6894720-POWER((0.157*($A68-10)),23)/918086400+POWER((0.157*($A68-10)),27)/168129561600</f>
        <v>-0.359497477951471</v>
      </c>
    </row>
    <row r="69" customFormat="false" ht="13.5" hidden="false" customHeight="false" outlineLevel="0" collapsed="false">
      <c r="A69" s="0" t="n">
        <v>3.3</v>
      </c>
      <c r="B69" s="0" t="n">
        <f aca="false">($A69-10)</f>
        <v>-6.7</v>
      </c>
      <c r="C69" s="0" t="n">
        <f aca="false">POWER($A69-10,2)</f>
        <v>44.89</v>
      </c>
      <c r="D69" s="0" t="n">
        <f aca="false">0.5*$A69-2*SIN($A69)</f>
        <v>1.9654913882865</v>
      </c>
      <c r="E69" s="0" t="n">
        <f aca="false">-2*COS($A69)</f>
        <v>1.97495953981773</v>
      </c>
      <c r="F69" s="0" t="n">
        <f aca="false">COS(3*$A69)</f>
        <v>-0.889191152625362</v>
      </c>
      <c r="G69" s="0" t="n">
        <f aca="false">SIN(5*$A69)</f>
        <v>-0.711785342369123</v>
      </c>
      <c r="H69" s="0" t="n">
        <f aca="false">EXP(0.1*$A69)*COS($A69)</f>
        <v>-1.37355288744598</v>
      </c>
      <c r="I69" s="0" t="n">
        <f aca="false">EXP(0.1*$A69)*SIN($A69)</f>
        <v>-0.219419232955654</v>
      </c>
      <c r="J69" s="0" t="n">
        <f aca="false">(0.157*($A69-10))-POWER((0.157*($A69-10)),5)/10+POWER((0.157*($A69-10)),9)/216-POWER((0.157*($A69-10)),13)/9360+POWER((0.157*($A69-10)),17)/685440-POWER((0.157*($A69-10)),21)/76204800+POWER((0.157*($A69-10)),25)/11975040000-POWER((0.157*($A69-10)),29)/2528170444800</f>
        <v>-0.93020997815213</v>
      </c>
      <c r="K69" s="0" t="n">
        <f aca="false">POWER((0.157*($A69-10)),3)/3-POWER((0.157*($A69-10)),7)/42-POWER((0.157*($A69-10)),11)/1302-POWER((0.157*($A69-10)),15)/75600+POWER((0.157*($A69-10)),19)/6894720-POWER((0.157*($A69-10)),23)/918086400+POWER((0.157*($A69-10)),27)/168129561600</f>
        <v>-0.352676588423556</v>
      </c>
    </row>
    <row r="70" customFormat="false" ht="13.5" hidden="false" customHeight="false" outlineLevel="0" collapsed="false">
      <c r="A70" s="0" t="n">
        <v>3.35</v>
      </c>
      <c r="B70" s="0" t="n">
        <f aca="false">($A70-10)</f>
        <v>-6.65</v>
      </c>
      <c r="C70" s="0" t="n">
        <f aca="false">POWER($A70-10,2)</f>
        <v>44.2225</v>
      </c>
      <c r="D70" s="0" t="n">
        <f aca="false">0.5*$A70-2*SIN($A70)</f>
        <v>2.0888039433468</v>
      </c>
      <c r="E70" s="0" t="n">
        <f aca="false">-2*COS($A70)</f>
        <v>1.95672335716387</v>
      </c>
      <c r="F70" s="0" t="n">
        <f aca="false">COS(3*$A70)</f>
        <v>-0.810833184967147</v>
      </c>
      <c r="G70" s="0" t="n">
        <f aca="false">SIN(5*$A70)</f>
        <v>-0.863433472807906</v>
      </c>
      <c r="H70" s="0" t="n">
        <f aca="false">EXP(0.1*$A70)*COS($A70)</f>
        <v>-1.36769130184373</v>
      </c>
      <c r="I70" s="0" t="n">
        <f aca="false">EXP(0.1*$A70)*SIN($A70)</f>
        <v>-0.2892366219844</v>
      </c>
      <c r="J70" s="0" t="n">
        <f aca="false">(0.157*($A70-10))-POWER((0.157*($A70-10)),5)/10+POWER((0.157*($A70-10)),9)/216-POWER((0.157*($A70-10)),13)/9360+POWER((0.157*($A70-10)),17)/685440-POWER((0.157*($A70-10)),21)/76204800+POWER((0.157*($A70-10)),25)/11975040000-POWER((0.157*($A70-10)),29)/2528170444800</f>
        <v>-0.926637098478556</v>
      </c>
      <c r="K70" s="0" t="n">
        <f aca="false">POWER((0.157*($A70-10)),3)/3-POWER((0.157*($A70-10)),7)/42-POWER((0.157*($A70-10)),11)/1302-POWER((0.157*($A70-10)),15)/75600+POWER((0.157*($A70-10)),19)/6894720-POWER((0.157*($A70-10)),23)/918086400+POWER((0.157*($A70-10)),27)/168129561600</f>
        <v>-0.345897435818447</v>
      </c>
    </row>
    <row r="71" customFormat="false" ht="13.5" hidden="false" customHeight="false" outlineLevel="0" collapsed="false">
      <c r="A71" s="0" t="n">
        <v>3.4</v>
      </c>
      <c r="B71" s="0" t="n">
        <f aca="false">($A71-10)</f>
        <v>-6.6</v>
      </c>
      <c r="C71" s="0" t="n">
        <f aca="false">POWER($A71-10,2)</f>
        <v>43.56</v>
      </c>
      <c r="D71" s="0" t="n">
        <f aca="false">0.5*$A71-2*SIN($A71)</f>
        <v>2.21108220405366</v>
      </c>
      <c r="E71" s="0" t="n">
        <f aca="false">-2*COS($A71)</f>
        <v>1.93359638515892</v>
      </c>
      <c r="F71" s="0" t="n">
        <f aca="false">COS(3*$A71)</f>
        <v>-0.7142656520272</v>
      </c>
      <c r="G71" s="0" t="n">
        <f aca="false">SIN(5*$A71)</f>
        <v>-0.961397491879557</v>
      </c>
      <c r="H71" s="0" t="n">
        <f aca="false">EXP(0.1*$A71)*COS($A71)</f>
        <v>-1.35830079122575</v>
      </c>
      <c r="I71" s="0" t="n">
        <f aca="false">EXP(0.1*$A71)*SIN($A71)</f>
        <v>-0.359021855582562</v>
      </c>
      <c r="J71" s="0" t="n">
        <f aca="false">(0.157*($A71-10))-POWER((0.157*($A71-10)),5)/10+POWER((0.157*($A71-10)),9)/216-POWER((0.157*($A71-10)),13)/9360+POWER((0.157*($A71-10)),17)/685440-POWER((0.157*($A71-10)),21)/76204800+POWER((0.157*($A71-10)),25)/11975040000-POWER((0.157*($A71-10)),29)/2528170444800</f>
        <v>-0.922950131341491</v>
      </c>
      <c r="K71" s="0" t="n">
        <f aca="false">POWER((0.157*($A71-10)),3)/3-POWER((0.157*($A71-10)),7)/42-POWER((0.157*($A71-10)),11)/1302-POWER((0.157*($A71-10)),15)/75600+POWER((0.157*($A71-10)),19)/6894720-POWER((0.157*($A71-10)),23)/918086400+POWER((0.157*($A71-10)),27)/168129561600</f>
        <v>-0.339162535366007</v>
      </c>
    </row>
    <row r="72" customFormat="false" ht="13.5" hidden="false" customHeight="false" outlineLevel="0" collapsed="false">
      <c r="A72" s="0" t="n">
        <v>3.45</v>
      </c>
      <c r="B72" s="0" t="n">
        <f aca="false">($A72-10)</f>
        <v>-6.55</v>
      </c>
      <c r="C72" s="0" t="n">
        <f aca="false">POWER($A72-10,2)</f>
        <v>42.9025</v>
      </c>
      <c r="D72" s="0" t="n">
        <f aca="false">0.5*$A72-2*SIN($A72)</f>
        <v>2.33208302541686</v>
      </c>
      <c r="E72" s="0" t="n">
        <f aca="false">-2*COS($A72)</f>
        <v>1.90563642918861</v>
      </c>
      <c r="F72" s="0" t="n">
        <f aca="false">COS(3*$A72)</f>
        <v>-0.601657252408101</v>
      </c>
      <c r="G72" s="0" t="n">
        <f aca="false">SIN(5*$A72)</f>
        <v>-0.999586471359217</v>
      </c>
      <c r="H72" s="0" t="n">
        <f aca="false">EXP(0.1*$A72)*COS($A72)</f>
        <v>-1.34536971428289</v>
      </c>
      <c r="I72" s="0" t="n">
        <f aca="false">EXP(0.1*$A72)*SIN($A72)</f>
        <v>-0.428597556144975</v>
      </c>
      <c r="J72" s="0" t="n">
        <f aca="false">(0.157*($A72-10))-POWER((0.157*($A72-10)),5)/10+POWER((0.157*($A72-10)),9)/216-POWER((0.157*($A72-10)),13)/9360+POWER((0.157*($A72-10)),17)/685440-POWER((0.157*($A72-10)),21)/76204800+POWER((0.157*($A72-10)),25)/11975040000-POWER((0.157*($A72-10)),29)/2528170444800</f>
        <v>-0.919150913890979</v>
      </c>
      <c r="K72" s="0" t="n">
        <f aca="false">POWER((0.157*($A72-10)),3)/3-POWER((0.157*($A72-10)),7)/42-POWER((0.157*($A72-10)),11)/1302-POWER((0.157*($A72-10)),15)/75600+POWER((0.157*($A72-10)),19)/6894720-POWER((0.157*($A72-10)),23)/918086400+POWER((0.157*($A72-10)),27)/168129561600</f>
        <v>-0.332474282061677</v>
      </c>
    </row>
    <row r="73" customFormat="false" ht="13.5" hidden="false" customHeight="false" outlineLevel="0" collapsed="false">
      <c r="A73" s="0" t="n">
        <v>3.5</v>
      </c>
      <c r="B73" s="0" t="n">
        <f aca="false">($A73-10)</f>
        <v>-6.5</v>
      </c>
      <c r="C73" s="0" t="n">
        <f aca="false">POWER($A73-10,2)</f>
        <v>42.25</v>
      </c>
      <c r="D73" s="0" t="n">
        <f aca="false">0.5*$A73-2*SIN($A73)</f>
        <v>2.45156645537924</v>
      </c>
      <c r="E73" s="0" t="n">
        <f aca="false">-2*COS($A73)</f>
        <v>1.87291337458159</v>
      </c>
      <c r="F73" s="0" t="n">
        <f aca="false">COS(3*$A73)</f>
        <v>-0.475536927995992</v>
      </c>
      <c r="G73" s="0" t="n">
        <f aca="false">SIN(5*$A73)</f>
        <v>-0.975626005468158</v>
      </c>
      <c r="H73" s="0" t="n">
        <f aca="false">EXP(0.1*$A73)*COS($A73)</f>
        <v>-1.32889529559751</v>
      </c>
      <c r="I73" s="0" t="n">
        <f aca="false">EXP(0.1*$A73)*SIN($A73)</f>
        <v>-0.497785095005139</v>
      </c>
      <c r="J73" s="0" t="n">
        <f aca="false">(0.157*($A73-10))-POWER((0.157*($A73-10)),5)/10+POWER((0.157*($A73-10)),9)/216-POWER((0.157*($A73-10)),13)/9360+POWER((0.157*($A73-10)),17)/685440-POWER((0.157*($A73-10)),21)/76204800+POWER((0.157*($A73-10)),25)/11975040000-POWER((0.157*($A73-10)),29)/2528170444800</f>
        <v>-0.915241290475079</v>
      </c>
      <c r="K73" s="0" t="n">
        <f aca="false">POWER((0.157*($A73-10)),3)/3-POWER((0.157*($A73-10)),7)/42-POWER((0.157*($A73-10)),11)/1302-POWER((0.157*($A73-10)),15)/75600+POWER((0.157*($A73-10)),19)/6894720-POWER((0.157*($A73-10)),23)/918086400+POWER((0.157*($A73-10)),27)/168129561600</f>
        <v>-0.325834954409844</v>
      </c>
    </row>
    <row r="74" customFormat="false" ht="13.5" hidden="false" customHeight="false" outlineLevel="0" collapsed="false">
      <c r="A74" s="0" t="n">
        <v>3.55</v>
      </c>
      <c r="B74" s="0" t="n">
        <f aca="false">($A74-10)</f>
        <v>-6.45</v>
      </c>
      <c r="C74" s="0" t="n">
        <f aca="false">POWER($A74-10,2)</f>
        <v>41.6025</v>
      </c>
      <c r="D74" s="0" t="n">
        <f aca="false">0.5*$A74-2*SIN($A74)</f>
        <v>2.56929633457192</v>
      </c>
      <c r="E74" s="0" t="n">
        <f aca="false">-2*COS($A74)</f>
        <v>1.83550901193255</v>
      </c>
      <c r="F74" s="0" t="n">
        <f aca="false">COS(3*$A74)</f>
        <v>-0.338737069377883</v>
      </c>
      <c r="G74" s="0" t="n">
        <f aca="false">SIN(5*$A74)</f>
        <v>-0.891005839924853</v>
      </c>
      <c r="H74" s="0" t="n">
        <f aca="false">EXP(0.1*$A74)*COS($A74)</f>
        <v>-1.30888372178876</v>
      </c>
      <c r="I74" s="0" t="n">
        <f aca="false">EXP(0.1*$A74)*SIN($A74)</f>
        <v>-0.566405033066581</v>
      </c>
      <c r="J74" s="0" t="n">
        <f aca="false">(0.157*($A74-10))-POWER((0.157*($A74-10)),5)/10+POWER((0.157*($A74-10)),9)/216-POWER((0.157*($A74-10)),13)/9360+POWER((0.157*($A74-10)),17)/685440-POWER((0.157*($A74-10)),21)/76204800+POWER((0.157*($A74-10)),25)/11975040000-POWER((0.157*($A74-10)),29)/2528170444800</f>
        <v>-0.911223111216679</v>
      </c>
      <c r="K74" s="0" t="n">
        <f aca="false">POWER((0.157*($A74-10)),3)/3-POWER((0.157*($A74-10)),7)/42-POWER((0.157*($A74-10)),11)/1302-POWER((0.157*($A74-10)),15)/75600+POWER((0.157*($A74-10)),19)/6894720-POWER((0.157*($A74-10)),23)/918086400+POWER((0.157*($A74-10)),27)/168129561600</f>
        <v>-0.319246718052322</v>
      </c>
    </row>
    <row r="75" customFormat="false" ht="13.5" hidden="false" customHeight="false" outlineLevel="0" collapsed="false">
      <c r="A75" s="0" t="n">
        <v>3.6</v>
      </c>
      <c r="B75" s="0" t="n">
        <f aca="false">($A75-10)</f>
        <v>-6.4</v>
      </c>
      <c r="C75" s="0" t="n">
        <f aca="false">POWER($A75-10,2)</f>
        <v>40.96</v>
      </c>
      <c r="D75" s="0" t="n">
        <f aca="false">0.5*$A75-2*SIN($A75)</f>
        <v>2.6850408865897</v>
      </c>
      <c r="E75" s="0" t="n">
        <f aca="false">-2*COS($A75)</f>
        <v>1.79351683266829</v>
      </c>
      <c r="F75" s="0" t="n">
        <f aca="false">COS(3*$A75)</f>
        <v>-0.194329906455335</v>
      </c>
      <c r="G75" s="0" t="n">
        <f aca="false">SIN(5*$A75)</f>
        <v>-0.750987246771676</v>
      </c>
      <c r="H75" s="0" t="n">
        <f aca="false">EXP(0.1*$A75)*COS($A75)</f>
        <v>-1.28535021588628</v>
      </c>
      <c r="I75" s="0" t="n">
        <f aca="false">EXP(0.1*$A75)*SIN($A75)</f>
        <v>-0.634277567918793</v>
      </c>
      <c r="J75" s="0" t="n">
        <f aca="false">(0.157*($A75-10))-POWER((0.157*($A75-10)),5)/10+POWER((0.157*($A75-10)),9)/216-POWER((0.157*($A75-10)),13)/9360+POWER((0.157*($A75-10)),17)/685440-POWER((0.157*($A75-10)),21)/76204800+POWER((0.157*($A75-10)),25)/11975040000-POWER((0.157*($A75-10)),29)/2528170444800</f>
        <v>-0.907098230627947</v>
      </c>
      <c r="K75" s="0" t="n">
        <f aca="false">POWER((0.157*($A75-10)),3)/3-POWER((0.157*($A75-10)),7)/42-POWER((0.157*($A75-10)),11)/1302-POWER((0.157*($A75-10)),15)/75600+POWER((0.157*($A75-10)),19)/6894720-POWER((0.157*($A75-10)),23)/918086400+POWER((0.157*($A75-10)),27)/168129561600</f>
        <v>-0.312711629285742</v>
      </c>
    </row>
    <row r="76" customFormat="false" ht="13.5" hidden="false" customHeight="false" outlineLevel="0" collapsed="false">
      <c r="A76" s="0" t="n">
        <v>3.65</v>
      </c>
      <c r="B76" s="0" t="n">
        <f aca="false">($A76-10)</f>
        <v>-6.35</v>
      </c>
      <c r="C76" s="0" t="n">
        <f aca="false">POWER($A76-10,2)</f>
        <v>40.3225</v>
      </c>
      <c r="D76" s="0" t="n">
        <f aca="false">0.5*$A76-2*SIN($A76)</f>
        <v>2.7985732973114</v>
      </c>
      <c r="E76" s="0" t="n">
        <f aca="false">-2*COS($A76)</f>
        <v>1.74704179536788</v>
      </c>
      <c r="F76" s="0" t="n">
        <f aca="false">COS(3*$A76)</f>
        <v>-0.0455585127842237</v>
      </c>
      <c r="G76" s="0" t="n">
        <f aca="false">SIN(5*$A76)</f>
        <v>-0.564275903961855</v>
      </c>
      <c r="H76" s="0" t="n">
        <f aca="false">EXP(0.1*$A76)*COS($A76)</f>
        <v>-1.25831908952479</v>
      </c>
      <c r="I76" s="0" t="n">
        <f aca="false">EXP(0.1*$A76)*SIN($A76)</f>
        <v>-0.701222986368546</v>
      </c>
      <c r="J76" s="0" t="n">
        <f aca="false">(0.157*($A76-10))-POWER((0.157*($A76-10)),5)/10+POWER((0.157*($A76-10)),9)/216-POWER((0.157*($A76-10)),13)/9360+POWER((0.157*($A76-10)),17)/685440-POWER((0.157*($A76-10)),21)/76204800+POWER((0.157*($A76-10)),25)/11975040000-POWER((0.157*($A76-10)),29)/2528170444800</f>
        <v>-0.902868506262448</v>
      </c>
      <c r="K76" s="0" t="n">
        <f aca="false">POWER((0.157*($A76-10)),3)/3-POWER((0.157*($A76-10)),7)/42-POWER((0.157*($A76-10)),11)/1302-POWER((0.157*($A76-10)),15)/75600+POWER((0.157*($A76-10)),19)/6894720-POWER((0.157*($A76-10)),23)/918086400+POWER((0.157*($A76-10)),27)/168129561600</f>
        <v>-0.306231638471547</v>
      </c>
    </row>
    <row r="77" customFormat="false" ht="13.5" hidden="false" customHeight="false" outlineLevel="0" collapsed="false">
      <c r="A77" s="0" t="n">
        <v>3.7</v>
      </c>
      <c r="B77" s="0" t="n">
        <f aca="false">($A77-10)</f>
        <v>-6.3</v>
      </c>
      <c r="C77" s="0" t="n">
        <f aca="false">POWER($A77-10,2)</f>
        <v>39.69</v>
      </c>
      <c r="D77" s="0" t="n">
        <f aca="false">0.5*$A77-2*SIN($A77)</f>
        <v>2.90967228181699</v>
      </c>
      <c r="E77" s="0" t="n">
        <f aca="false">-2*COS($A77)</f>
        <v>1.69620006342082</v>
      </c>
      <c r="F77" s="0" t="n">
        <f aca="false">COS(3*$A77)</f>
        <v>0.104236026865699</v>
      </c>
      <c r="G77" s="0" t="n">
        <f aca="false">SIN(5*$A77)</f>
        <v>-0.342480618469613</v>
      </c>
      <c r="H77" s="0" t="n">
        <f aca="false">EXP(0.1*$A77)*COS($A77)</f>
        <v>-1.22782377260422</v>
      </c>
      <c r="I77" s="0" t="n">
        <f aca="false">EXP(0.1*$A77)*SIN($A77)</f>
        <v>-0.767062121292861</v>
      </c>
      <c r="J77" s="0" t="n">
        <f aca="false">(0.157*($A77-10))-POWER((0.157*($A77-10)),5)/10+POWER((0.157*($A77-10)),9)/216-POWER((0.157*($A77-10)),13)/9360+POWER((0.157*($A77-10)),17)/685440-POWER((0.157*($A77-10)),21)/76204800+POWER((0.157*($A77-10)),25)/11975040000-POWER((0.157*($A77-10)),29)/2528170444800</f>
        <v>-0.898535797404909</v>
      </c>
      <c r="K77" s="0" t="n">
        <f aca="false">POWER((0.157*($A77-10)),3)/3-POWER((0.157*($A77-10)),7)/42-POWER((0.157*($A77-10)),11)/1302-POWER((0.157*($A77-10)),15)/75600+POWER((0.157*($A77-10)),19)/6894720-POWER((0.157*($A77-10)),23)/918086400+POWER((0.157*($A77-10)),27)/168129561600</f>
        <v>-0.29980859334212</v>
      </c>
    </row>
    <row r="78" customFormat="false" ht="13.5" hidden="false" customHeight="false" outlineLevel="0" collapsed="false">
      <c r="A78" s="0" t="n">
        <v>3.75</v>
      </c>
      <c r="B78" s="0" t="n">
        <f aca="false">($A78-10)</f>
        <v>-6.25</v>
      </c>
      <c r="C78" s="0" t="n">
        <f aca="false">POWER($A78-10,2)</f>
        <v>39.0625</v>
      </c>
      <c r="D78" s="0" t="n">
        <f aca="false">0.5*$A78-2*SIN($A78)</f>
        <v>3.01812263748469</v>
      </c>
      <c r="E78" s="0" t="n">
        <f aca="false">-2*COS($A78)</f>
        <v>1.64111871467912</v>
      </c>
      <c r="F78" s="0" t="n">
        <f aca="false">COS(3*$A78)</f>
        <v>0.251689650071754</v>
      </c>
      <c r="G78" s="0" t="n">
        <f aca="false">SIN(5*$A78)</f>
        <v>-0.0993915468988482</v>
      </c>
      <c r="H78" s="0" t="n">
        <f aca="false">EXP(0.1*$A78)*COS($A78)</f>
        <v>-1.19390682011369</v>
      </c>
      <c r="I78" s="0" t="n">
        <f aca="false">EXP(0.1*$A78)*SIN($A78)</f>
        <v>-0.831616811697967</v>
      </c>
      <c r="J78" s="0" t="n">
        <f aca="false">(0.157*($A78-10))-POWER((0.157*($A78-10)),5)/10+POWER((0.157*($A78-10)),9)/216-POWER((0.157*($A78-10)),13)/9360+POWER((0.157*($A78-10)),17)/685440-POWER((0.157*($A78-10)),21)/76204800+POWER((0.157*($A78-10)),25)/11975040000-POWER((0.157*($A78-10)),29)/2528170444800</f>
        <v>-0.894101963798587</v>
      </c>
      <c r="K78" s="0" t="n">
        <f aca="false">POWER((0.157*($A78-10)),3)/3-POWER((0.157*($A78-10)),7)/42-POWER((0.157*($A78-10)),11)/1302-POWER((0.157*($A78-10)),15)/75600+POWER((0.157*($A78-10)),19)/6894720-POWER((0.157*($A78-10)),23)/918086400+POWER((0.157*($A78-10)),27)/168129561600</f>
        <v>-0.293444242206475</v>
      </c>
    </row>
    <row r="79" customFormat="false" ht="13.5" hidden="false" customHeight="false" outlineLevel="0" collapsed="false">
      <c r="A79" s="0" t="n">
        <v>3.8</v>
      </c>
      <c r="B79" s="0" t="n">
        <f aca="false">($A79-10)</f>
        <v>-6.2</v>
      </c>
      <c r="C79" s="0" t="n">
        <f aca="false">POWER($A79-10,2)</f>
        <v>38.44</v>
      </c>
      <c r="D79" s="0" t="n">
        <f aca="false">0.5*$A79-2*SIN($A79)</f>
        <v>3.12371578188544</v>
      </c>
      <c r="E79" s="0" t="n">
        <f aca="false">-2*COS($A79)</f>
        <v>1.58193542382883</v>
      </c>
      <c r="F79" s="0" t="n">
        <f aca="false">COS(3*$A79)</f>
        <v>0.393490866347889</v>
      </c>
      <c r="G79" s="0" t="n">
        <f aca="false">SIN(5*$A79)</f>
        <v>0.149877209662952</v>
      </c>
      <c r="H79" s="0" t="n">
        <f aca="false">EXP(0.1*$A79)*COS($A79)</f>
        <v>-1.1566198958725</v>
      </c>
      <c r="I79" s="0" t="n">
        <f aca="false">EXP(0.1*$A79)*SIN($A79)</f>
        <v>-0.894710364849264</v>
      </c>
      <c r="J79" s="0" t="n">
        <f aca="false">(0.157*($A79-10))-POWER((0.157*($A79-10)),5)/10+POWER((0.157*($A79-10)),9)/216-POWER((0.157*($A79-10)),13)/9360+POWER((0.157*($A79-10)),17)/685440-POWER((0.157*($A79-10)),21)/76204800+POWER((0.157*($A79-10)),25)/11975040000-POWER((0.157*($A79-10)),29)/2528170444800</f>
        <v>-0.889568864410137</v>
      </c>
      <c r="K79" s="0" t="n">
        <f aca="false">POWER((0.157*($A79-10)),3)/3-POWER((0.157*($A79-10)),7)/42-POWER((0.157*($A79-10)),11)/1302-POWER((0.157*($A79-10)),15)/75600+POWER((0.157*($A79-10)),19)/6894720-POWER((0.157*($A79-10)),23)/918086400+POWER((0.157*($A79-10)),27)/168129561600</f>
        <v>-0.287140237058819</v>
      </c>
    </row>
    <row r="80" customFormat="false" ht="13.5" hidden="false" customHeight="false" outlineLevel="0" collapsed="false">
      <c r="A80" s="0" t="n">
        <v>3.85</v>
      </c>
      <c r="B80" s="0" t="n">
        <f aca="false">($A80-10)</f>
        <v>-6.15</v>
      </c>
      <c r="C80" s="0" t="n">
        <f aca="false">POWER($A80-10,2)</f>
        <v>37.8225</v>
      </c>
      <c r="D80" s="0" t="n">
        <f aca="false">0.5*$A80-2*SIN($A80)</f>
        <v>3.22625027413033</v>
      </c>
      <c r="E80" s="0" t="n">
        <f aca="false">-2*COS($A80)</f>
        <v>1.51879811827502</v>
      </c>
      <c r="F80" s="0" t="n">
        <f aca="false">COS(3*$A80)</f>
        <v>0.526455126081828</v>
      </c>
      <c r="G80" s="0" t="n">
        <f aca="false">SIN(5*$A80)</f>
        <v>0.389827327246379</v>
      </c>
      <c r="H80" s="0" t="n">
        <f aca="false">EXP(0.1*$A80)*COS($A80)</f>
        <v>-1.11602373299741</v>
      </c>
      <c r="I80" s="0" t="n">
        <f aca="false">EXP(0.1*$A80)*SIN($A80)</f>
        <v>-0.956168019320577</v>
      </c>
      <c r="J80" s="0" t="n">
        <f aca="false">(0.157*($A80-10))-POWER((0.157*($A80-10)),5)/10+POWER((0.157*($A80-10)),9)/216-POWER((0.157*($A80-10)),13)/9360+POWER((0.157*($A80-10)),17)/685440-POWER((0.157*($A80-10)),21)/76204800+POWER((0.157*($A80-10)),25)/11975040000-POWER((0.157*($A80-10)),29)/2528170444800</f>
        <v>-0.884938356231871</v>
      </c>
      <c r="K80" s="0" t="n">
        <f aca="false">POWER((0.157*($A80-10)),3)/3-POWER((0.157*($A80-10)),7)/42-POWER((0.157*($A80-10)),11)/1302-POWER((0.157*($A80-10)),15)/75600+POWER((0.157*($A80-10)),19)/6894720-POWER((0.157*($A80-10)),23)/918086400+POWER((0.157*($A80-10)),27)/168129561600</f>
        <v>-0.280898136593168</v>
      </c>
    </row>
    <row r="81" customFormat="false" ht="13.5" hidden="false" customHeight="false" outlineLevel="0" collapsed="false">
      <c r="A81" s="0" t="n">
        <v>3.9</v>
      </c>
      <c r="B81" s="0" t="n">
        <f aca="false">($A81-10)</f>
        <v>-6.1</v>
      </c>
      <c r="C81" s="0" t="n">
        <f aca="false">POWER($A81-10,2)</f>
        <v>37.21</v>
      </c>
      <c r="D81" s="0" t="n">
        <f aca="false">0.5*$A81-2*SIN($A81)</f>
        <v>3.32553231836795</v>
      </c>
      <c r="E81" s="0" t="n">
        <f aca="false">-2*COS($A81)</f>
        <v>1.45186460840028</v>
      </c>
      <c r="F81" s="0" t="n">
        <f aca="false">COS(3*$A81)</f>
        <v>0.647596338653876</v>
      </c>
      <c r="G81" s="0" t="n">
        <f aca="false">SIN(5*$A81)</f>
        <v>0.605539869719601</v>
      </c>
      <c r="H81" s="0" t="n">
        <f aca="false">EXP(0.1*$A81)*COS($A81)</f>
        <v>-1.07218807096258</v>
      </c>
      <c r="I81" s="0" t="n">
        <f aca="false">EXP(0.1*$A81)*SIN($A81)</f>
        <v>-1.01581740779716</v>
      </c>
      <c r="J81" s="0" t="n">
        <f aca="false">(0.157*($A81-10))-POWER((0.157*($A81-10)),5)/10+POWER((0.157*($A81-10)),9)/216-POWER((0.157*($A81-10)),13)/9360+POWER((0.157*($A81-10)),17)/685440-POWER((0.157*($A81-10)),21)/76204800+POWER((0.157*($A81-10)),25)/11975040000-POWER((0.157*($A81-10)),29)/2528170444800</f>
        <v>-0.880212293121233</v>
      </c>
      <c r="K81" s="0" t="n">
        <f aca="false">POWER((0.157*($A81-10)),3)/3-POWER((0.157*($A81-10)),7)/42-POWER((0.157*($A81-10)),11)/1302-POWER((0.157*($A81-10)),15)/75600+POWER((0.157*($A81-10)),19)/6894720-POWER((0.157*($A81-10)),23)/918086400+POWER((0.157*($A81-10)),27)/168129561600</f>
        <v>-0.274719409127096</v>
      </c>
    </row>
    <row r="82" customFormat="false" ht="13.5" hidden="false" customHeight="false" outlineLevel="0" collapsed="false">
      <c r="A82" s="0" t="n">
        <v>3.95</v>
      </c>
      <c r="B82" s="0" t="n">
        <f aca="false">($A82-10)</f>
        <v>-6.05</v>
      </c>
      <c r="C82" s="0" t="n">
        <f aca="false">POWER($A82-10,2)</f>
        <v>36.6025</v>
      </c>
      <c r="D82" s="0" t="n">
        <f aca="false">0.5*$A82-2*SIN($A82)</f>
        <v>3.42137624817302</v>
      </c>
      <c r="E82" s="0" t="n">
        <f aca="false">-2*COS($A82)</f>
        <v>1.38130219312102</v>
      </c>
      <c r="F82" s="0" t="n">
        <f aca="false">COS(3*$A82)</f>
        <v>0.754193933594629</v>
      </c>
      <c r="G82" s="0" t="n">
        <f aca="false">SIN(5*$A82)</f>
        <v>0.783602875978355</v>
      </c>
      <c r="H82" s="0" t="n">
        <f aca="false">EXP(0.1*$A82)*COS($A82)</f>
        <v>-1.02519156917661</v>
      </c>
      <c r="I82" s="0" t="n">
        <f aca="false">EXP(0.1*$A82)*SIN($A82)</f>
        <v>-1.07348901845577</v>
      </c>
      <c r="J82" s="0" t="n">
        <f aca="false">(0.157*($A82-10))-POWER((0.157*($A82-10)),5)/10+POWER((0.157*($A82-10)),9)/216-POWER((0.157*($A82-10)),13)/9360+POWER((0.157*($A82-10)),17)/685440-POWER((0.157*($A82-10)),21)/76204800+POWER((0.157*($A82-10)),25)/11975040000-POWER((0.157*($A82-10)),29)/2528170444800</f>
        <v>-0.875392524677305</v>
      </c>
      <c r="K82" s="0" t="n">
        <f aca="false">POWER((0.157*($A82-10)),3)/3-POWER((0.157*($A82-10)),7)/42-POWER((0.157*($A82-10)),11)/1302-POWER((0.157*($A82-10)),15)/75600+POWER((0.157*($A82-10)),19)/6894720-POWER((0.157*($A82-10)),23)/918086400+POWER((0.157*($A82-10)),27)/168129561600</f>
        <v>-0.268605435437583</v>
      </c>
    </row>
    <row r="83" customFormat="false" ht="13.5" hidden="false" customHeight="false" outlineLevel="0" collapsed="false">
      <c r="A83" s="0" t="n">
        <v>4</v>
      </c>
      <c r="B83" s="0" t="n">
        <f aca="false">($A83-10)</f>
        <v>-6</v>
      </c>
      <c r="C83" s="0" t="n">
        <f aca="false">POWER($A83-10,2)</f>
        <v>36</v>
      </c>
      <c r="D83" s="0" t="n">
        <f aca="false">0.5*$A83-2*SIN($A83)</f>
        <v>3.51360499061586</v>
      </c>
      <c r="E83" s="0" t="n">
        <f aca="false">-2*COS($A83)</f>
        <v>1.30728724172722</v>
      </c>
      <c r="F83" s="0" t="n">
        <f aca="false">COS(3*$A83)</f>
        <v>0.843853958732492</v>
      </c>
      <c r="G83" s="0" t="n">
        <f aca="false">SIN(5*$A83)</f>
        <v>0.912945250727628</v>
      </c>
      <c r="H83" s="0" t="n">
        <f aca="false">EXP(0.1*$A83)*COS($A83)</f>
        <v>-0.975121697060003</v>
      </c>
      <c r="I83" s="0" t="n">
        <f aca="false">EXP(0.1*$A83)*SIN($A83)</f>
        <v>-1.12901665373691</v>
      </c>
      <c r="J83" s="0" t="n">
        <f aca="false">(0.157*($A83-10))-POWER((0.157*($A83-10)),5)/10+POWER((0.157*($A83-10)),9)/216-POWER((0.157*($A83-10)),13)/9360+POWER((0.157*($A83-10)),17)/685440-POWER((0.157*($A83-10)),21)/76204800+POWER((0.157*($A83-10)),25)/11975040000-POWER((0.157*($A83-10)),29)/2528170444800</f>
        <v>-0.870480895154118</v>
      </c>
      <c r="K83" s="0" t="n">
        <f aca="false">POWER((0.157*($A83-10)),3)/3-POWER((0.157*($A83-10)),7)/42-POWER((0.157*($A83-10)),11)/1302-POWER((0.157*($A83-10)),15)/75600+POWER((0.157*($A83-10)),19)/6894720-POWER((0.157*($A83-10)),23)/918086400+POWER((0.157*($A83-10)),27)/168129561600</f>
        <v>-0.262557511511831</v>
      </c>
    </row>
    <row r="84" customFormat="false" ht="13.5" hidden="false" customHeight="false" outlineLevel="0" collapsed="false">
      <c r="A84" s="0" t="n">
        <v>4.05</v>
      </c>
      <c r="B84" s="0" t="n">
        <f aca="false">($A84-10)</f>
        <v>-5.95</v>
      </c>
      <c r="C84" s="0" t="n">
        <f aca="false">POWER($A84-10,2)</f>
        <v>35.4025</v>
      </c>
      <c r="D84" s="0" t="n">
        <f aca="false">0.5*$A84-2*SIN($A84)</f>
        <v>3.60205050885239</v>
      </c>
      <c r="E84" s="0" t="n">
        <f aca="false">-2*COS($A84)</f>
        <v>1.23000475305115</v>
      </c>
      <c r="F84" s="0" t="n">
        <f aca="false">COS(3*$A84)</f>
        <v>0.914562843198417</v>
      </c>
      <c r="G84" s="0" t="n">
        <f aca="false">SIN(5*$A84)</f>
        <v>0.98552511156512</v>
      </c>
      <c r="H84" s="0" t="n">
        <f aca="false">EXP(0.1*$A84)*COS($A84)</f>
        <v>-0.922074600665647</v>
      </c>
      <c r="I84" s="0" t="n">
        <f aca="false">EXP(0.1*$A84)*SIN($A84)</f>
        <v>-1.18223788531909</v>
      </c>
      <c r="J84" s="0" t="n">
        <f aca="false">(0.157*($A84-10))-POWER((0.157*($A84-10)),5)/10+POWER((0.157*($A84-10)),9)/216-POWER((0.157*($A84-10)),13)/9360+POWER((0.157*($A84-10)),17)/685440-POWER((0.157*($A84-10)),21)/76204800+POWER((0.157*($A84-10)),25)/11975040000-POWER((0.157*($A84-10)),29)/2528170444800</f>
        <v>-0.865479242410508</v>
      </c>
      <c r="K84" s="0" t="n">
        <f aca="false">POWER((0.157*($A84-10)),3)/3-POWER((0.157*($A84-10)),7)/42-POWER((0.157*($A84-10)),11)/1302-POWER((0.157*($A84-10)),15)/75600+POWER((0.157*($A84-10)),19)/6894720-POWER((0.157*($A84-10)),23)/918086400+POWER((0.157*($A84-10)),27)/168129561600</f>
        <v>-0.25657685121581</v>
      </c>
    </row>
    <row r="85" customFormat="false" ht="13.5" hidden="false" customHeight="false" outlineLevel="0" collapsed="false">
      <c r="A85" s="0" t="n">
        <v>4.1</v>
      </c>
      <c r="B85" s="0" t="n">
        <f aca="false">($A85-10)</f>
        <v>-5.9</v>
      </c>
      <c r="C85" s="0" t="n">
        <f aca="false">POWER($A85-10,2)</f>
        <v>34.81</v>
      </c>
      <c r="D85" s="0" t="n">
        <f aca="false">0.5*$A85-2*SIN($A85)</f>
        <v>3.68655422212882</v>
      </c>
      <c r="E85" s="0" t="n">
        <f aca="false">-2*COS($A85)</f>
        <v>1.14964789306654</v>
      </c>
      <c r="F85" s="0" t="n">
        <f aca="false">COS(3*$A85)</f>
        <v>0.964732617886609</v>
      </c>
      <c r="G85" s="0" t="n">
        <f aca="false">SIN(5*$A85)</f>
        <v>0.996829794278799</v>
      </c>
      <c r="H85" s="0" t="n">
        <f aca="false">EXP(0.1*$A85)*COS($A85)</f>
        <v>-0.86615494594509</v>
      </c>
      <c r="I85" s="0" t="n">
        <f aca="false">EXP(0.1*$A85)*SIN($A85)</f>
        <v>-1.23299450410262</v>
      </c>
      <c r="J85" s="0" t="n">
        <f aca="false">(0.157*($A85-10))-POWER((0.157*($A85-10)),5)/10+POWER((0.157*($A85-10)),9)/216-POWER((0.157*($A85-10)),13)/9360+POWER((0.157*($A85-10)),17)/685440-POWER((0.157*($A85-10)),21)/76204800+POWER((0.157*($A85-10)),25)/11975040000-POWER((0.157*($A85-10)),29)/2528170444800</f>
        <v>-0.860389396896251</v>
      </c>
      <c r="K85" s="0" t="n">
        <f aca="false">POWER((0.157*($A85-10)),3)/3-POWER((0.157*($A85-10)),7)/42-POWER((0.157*($A85-10)),11)/1302-POWER((0.157*($A85-10)),15)/75600+POWER((0.157*($A85-10)),19)/6894720-POWER((0.157*($A85-10)),23)/918086400+POWER((0.157*($A85-10)),27)/168129561600</f>
        <v>-0.250664588883189</v>
      </c>
    </row>
    <row r="86" customFormat="false" ht="13.5" hidden="false" customHeight="false" outlineLevel="0" collapsed="false">
      <c r="A86" s="0" t="n">
        <v>4.15</v>
      </c>
      <c r="B86" s="0" t="n">
        <f aca="false">($A86-10)</f>
        <v>-5.85</v>
      </c>
      <c r="C86" s="0" t="n">
        <f aca="false">POWER($A86-10,2)</f>
        <v>34.2225</v>
      </c>
      <c r="D86" s="0" t="n">
        <f aca="false">0.5*$A86-2*SIN($A86)</f>
        <v>3.76696740215089</v>
      </c>
      <c r="E86" s="0" t="n">
        <f aca="false">-2*COS($A86)</f>
        <v>1.06641751207431</v>
      </c>
      <c r="F86" s="0" t="n">
        <f aca="false">COS(3*$A86)</f>
        <v>0.993236577817189</v>
      </c>
      <c r="G86" s="0" t="n">
        <f aca="false">SIN(5*$A86)</f>
        <v>0.946156428450871</v>
      </c>
      <c r="H86" s="0" t="n">
        <f aca="false">EXP(0.1*$A86)*COS($A86)</f>
        <v>-0.807475738823471</v>
      </c>
      <c r="I86" s="0" t="n">
        <f aca="false">EXP(0.1*$A86)*SIN($A86)</f>
        <v>-1.28113296401102</v>
      </c>
      <c r="J86" s="0" t="n">
        <f aca="false">(0.157*($A86-10))-POWER((0.157*($A86-10)),5)/10+POWER((0.157*($A86-10)),9)/216-POWER((0.157*($A86-10)),13)/9360+POWER((0.157*($A86-10)),17)/685440-POWER((0.157*($A86-10)),21)/76204800+POWER((0.157*($A86-10)),25)/11975040000-POWER((0.157*($A86-10)),29)/2528170444800</f>
        <v>-0.855213180674147</v>
      </c>
      <c r="K86" s="0" t="n">
        <f aca="false">POWER((0.157*($A86-10)),3)/3-POWER((0.157*($A86-10)),7)/42-POWER((0.157*($A86-10)),11)/1302-POWER((0.157*($A86-10)),15)/75600+POWER((0.157*($A86-10)),19)/6894720-POWER((0.157*($A86-10)),23)/918086400+POWER((0.157*($A86-10)),27)/168129561600</f>
        <v>-0.244821781827242</v>
      </c>
    </row>
    <row r="87" customFormat="false" ht="13.5" hidden="false" customHeight="false" outlineLevel="0" collapsed="false">
      <c r="A87" s="0" t="n">
        <v>4.2</v>
      </c>
      <c r="B87" s="0" t="n">
        <f aca="false">($A87-10)</f>
        <v>-5.8</v>
      </c>
      <c r="C87" s="0" t="n">
        <f aca="false">POWER($A87-10,2)</f>
        <v>33.64</v>
      </c>
      <c r="D87" s="0" t="n">
        <f aca="false">0.5*$A87-2*SIN($A87)</f>
        <v>3.84315154482718</v>
      </c>
      <c r="E87" s="0" t="n">
        <f aca="false">-2*COS($A87)</f>
        <v>0.980521642681399</v>
      </c>
      <c r="F87" s="0" t="n">
        <f aca="false">COS(3*$A87)</f>
        <v>0.999434585501005</v>
      </c>
      <c r="G87" s="0" t="n">
        <f aca="false">SIN(5*$A87)</f>
        <v>0.836655638536056</v>
      </c>
      <c r="H87" s="0" t="n">
        <f aca="false">EXP(0.1*$A87)*COS($A87)</f>
        <v>-0.74615812230656</v>
      </c>
      <c r="I87" s="0" t="n">
        <f aca="false">EXP(0.1*$A87)*SIN($A87)</f>
        <v>-1.3265048184221</v>
      </c>
      <c r="J87" s="0" t="n">
        <f aca="false">(0.157*($A87-10))-POWER((0.157*($A87-10)),5)/10+POWER((0.157*($A87-10)),9)/216-POWER((0.157*($A87-10)),13)/9360+POWER((0.157*($A87-10)),17)/685440-POWER((0.157*($A87-10)),21)/76204800+POWER((0.157*($A87-10)),25)/11975040000-POWER((0.157*($A87-10)),29)/2528170444800</f>
        <v>-0.849952406477737</v>
      </c>
      <c r="K87" s="0" t="n">
        <f aca="false">POWER((0.157*($A87-10)),3)/3-POWER((0.157*($A87-10)),7)/42-POWER((0.157*($A87-10)),11)/1302-POWER((0.157*($A87-10)),15)/75600+POWER((0.157*($A87-10)),19)/6894720-POWER((0.157*($A87-10)),23)/918086400+POWER((0.157*($A87-10)),27)/168129561600</f>
        <v>-0.239049412778197</v>
      </c>
    </row>
    <row r="88" customFormat="false" ht="13.5" hidden="false" customHeight="false" outlineLevel="0" collapsed="false">
      <c r="A88" s="0" t="n">
        <v>4.25</v>
      </c>
      <c r="B88" s="0" t="n">
        <f aca="false">($A88-10)</f>
        <v>-5.75</v>
      </c>
      <c r="C88" s="0" t="n">
        <f aca="false">POWER($A88-10,2)</f>
        <v>33.0625</v>
      </c>
      <c r="D88" s="0" t="n">
        <f aca="false">0.5*$A88-2*SIN($A88)</f>
        <v>3.91497871645717</v>
      </c>
      <c r="E88" s="0" t="n">
        <f aca="false">-2*COS($A88)</f>
        <v>0.892174979827586</v>
      </c>
      <c r="F88" s="0" t="n">
        <f aca="false">COS(3*$A88)</f>
        <v>0.983187447047592</v>
      </c>
      <c r="G88" s="0" t="n">
        <f aca="false">SIN(5*$A88)</f>
        <v>0.675135653292801</v>
      </c>
      <c r="H88" s="0" t="n">
        <f aca="false">EXP(0.1*$A88)*COS($A88)</f>
        <v>-0.682331150903822</v>
      </c>
      <c r="I88" s="0" t="n">
        <f aca="false">EXP(0.1*$A88)*SIN($A88)</f>
        <v>-1.36896714804712</v>
      </c>
      <c r="J88" s="0" t="n">
        <f aca="false">(0.157*($A88-10))-POWER((0.157*($A88-10)),5)/10+POWER((0.157*($A88-10)),9)/216-POWER((0.157*($A88-10)),13)/9360+POWER((0.157*($A88-10)),17)/685440-POWER((0.157*($A88-10)),21)/76204800+POWER((0.157*($A88-10)),25)/11975040000-POWER((0.157*($A88-10)),29)/2528170444800</f>
        <v>-0.844608876804285</v>
      </c>
      <c r="K88" s="0" t="n">
        <f aca="false">POWER((0.157*($A88-10)),3)/3-POWER((0.157*($A88-10)),7)/42-POWER((0.157*($A88-10)),11)/1302-POWER((0.157*($A88-10)),15)/75600+POWER((0.157*($A88-10)),19)/6894720-POWER((0.157*($A88-10)),23)/918086400+POWER((0.157*($A88-10)),27)/168129561600</f>
        <v>-0.233348392248418</v>
      </c>
    </row>
    <row r="89" customFormat="false" ht="13.5" hidden="false" customHeight="false" outlineLevel="0" collapsed="false">
      <c r="A89" s="0" t="n">
        <v>4.3</v>
      </c>
      <c r="B89" s="0" t="n">
        <f aca="false">($A89-10)</f>
        <v>-5.7</v>
      </c>
      <c r="C89" s="0" t="n">
        <f aca="false">POWER($A89-10,2)</f>
        <v>32.49</v>
      </c>
      <c r="D89" s="0" t="n">
        <f aca="false">0.5*$A89-2*SIN($A89)</f>
        <v>3.98233187349891</v>
      </c>
      <c r="E89" s="0" t="n">
        <f aca="false">-2*COS($A89)</f>
        <v>0.801598344159951</v>
      </c>
      <c r="F89" s="0" t="n">
        <f aca="false">COS(3*$A89)</f>
        <v>0.944860038159861</v>
      </c>
      <c r="G89" s="0" t="n">
        <f aca="false">SIN(5*$A89)</f>
        <v>0.471639003094196</v>
      </c>
      <c r="H89" s="0" t="n">
        <f aca="false">EXP(0.1*$A89)*COS($A89)</f>
        <v>-0.616131542711865</v>
      </c>
      <c r="I89" s="0" t="n">
        <f aca="false">EXP(0.1*$A89)*SIN($A89)</f>
        <v>-1.40838297908676</v>
      </c>
      <c r="J89" s="0" t="n">
        <f aca="false">(0.157*($A89-10))-POWER((0.157*($A89-10)),5)/10+POWER((0.157*($A89-10)),9)/216-POWER((0.157*($A89-10)),13)/9360+POWER((0.157*($A89-10)),17)/685440-POWER((0.157*($A89-10)),21)/76204800+POWER((0.157*($A89-10)),25)/11975040000-POWER((0.157*($A89-10)),29)/2528170444800</f>
        <v>-0.839184383042652</v>
      </c>
      <c r="K89" s="0" t="n">
        <f aca="false">POWER((0.157*($A89-10)),3)/3-POWER((0.157*($A89-10)),7)/42-POWER((0.157*($A89-10)),11)/1302-POWER((0.157*($A89-10)),15)/75600+POWER((0.157*($A89-10)),19)/6894720-POWER((0.157*($A89-10)),23)/918086400+POWER((0.157*($A89-10)),27)/168129561600</f>
        <v>-0.227719560827741</v>
      </c>
    </row>
    <row r="90" customFormat="false" ht="13.5" hidden="false" customHeight="false" outlineLevel="0" collapsed="false">
      <c r="A90" s="0" t="n">
        <v>4.35</v>
      </c>
      <c r="B90" s="0" t="n">
        <f aca="false">($A90-10)</f>
        <v>-5.65</v>
      </c>
      <c r="C90" s="0" t="n">
        <f aca="false">POWER($A90-10,2)</f>
        <v>31.9225</v>
      </c>
      <c r="D90" s="0" t="n">
        <f aca="false">0.5*$A90-2*SIN($A90)</f>
        <v>4.0451051551169</v>
      </c>
      <c r="E90" s="0" t="n">
        <f aca="false">-2*COS($A90)</f>
        <v>0.709018130096264</v>
      </c>
      <c r="F90" s="0" t="n">
        <f aca="false">COS(3*$A90)</f>
        <v>0.88531310981244</v>
      </c>
      <c r="G90" s="0" t="n">
        <f aca="false">SIN(5*$A90)</f>
        <v>0.238818124029583</v>
      </c>
      <c r="H90" s="0" t="n">
        <f aca="false">EXP(0.1*$A90)*COS($A90)</f>
        <v>-0.547703409562741</v>
      </c>
      <c r="I90" s="0" t="n">
        <f aca="false">EXP(0.1*$A90)*SIN($A90)</f>
        <v>-1.44462169050504</v>
      </c>
      <c r="J90" s="0" t="n">
        <f aca="false">(0.157*($A90-10))-POWER((0.157*($A90-10)),5)/10+POWER((0.157*($A90-10)),9)/216-POWER((0.157*($A90-10)),13)/9360+POWER((0.157*($A90-10)),17)/685440-POWER((0.157*($A90-10)),21)/76204800+POWER((0.157*($A90-10)),25)/11975040000-POWER((0.157*($A90-10)),29)/2528170444800</f>
        <v>-0.833680704635656</v>
      </c>
      <c r="K90" s="0" t="n">
        <f aca="false">POWER((0.157*($A90-10)),3)/3-POWER((0.157*($A90-10)),7)/42-POWER((0.157*($A90-10)),11)/1302-POWER((0.157*($A90-10)),15)/75600+POWER((0.157*($A90-10)),19)/6894720-POWER((0.157*($A90-10)),23)/918086400+POWER((0.157*($A90-10)),27)/168129561600</f>
        <v>-0.222163691411175</v>
      </c>
    </row>
    <row r="91" customFormat="false" ht="13.5" hidden="false" customHeight="false" outlineLevel="0" collapsed="false">
      <c r="A91" s="0" t="n">
        <v>4.4</v>
      </c>
      <c r="B91" s="0" t="n">
        <f aca="false">($A91-10)</f>
        <v>-5.6</v>
      </c>
      <c r="C91" s="0" t="n">
        <f aca="false">POWER($A91-10,2)</f>
        <v>31.36</v>
      </c>
      <c r="D91" s="0" t="n">
        <f aca="false">0.5*$A91-2*SIN($A91)</f>
        <v>4.10320414777903</v>
      </c>
      <c r="E91" s="0" t="n">
        <f aca="false">-2*COS($A91)</f>
        <v>0.614665739956839</v>
      </c>
      <c r="F91" s="0" t="n">
        <f aca="false">COS(3*$A91)</f>
        <v>0.80588395764045</v>
      </c>
      <c r="G91" s="0" t="n">
        <f aca="false">SIN(5*$A91)</f>
        <v>-0.00885130929040388</v>
      </c>
      <c r="H91" s="0" t="n">
        <f aca="false">EXP(0.1*$A91)*COS($A91)</f>
        <v>-0.477197965701298</v>
      </c>
      <c r="I91" s="0" t="n">
        <f aca="false">EXP(0.1*$A91)*SIN($A91)</f>
        <v>-1.47755940927861</v>
      </c>
      <c r="J91" s="0" t="n">
        <f aca="false">(0.157*($A91-10))-POWER((0.157*($A91-10)),5)/10+POWER((0.157*($A91-10)),9)/216-POWER((0.157*($A91-10)),13)/9360+POWER((0.157*($A91-10)),17)/685440-POWER((0.157*($A91-10)),21)/76204800+POWER((0.157*($A91-10)),25)/11975040000-POWER((0.157*($A91-10)),29)/2528170444800</f>
        <v>-0.828099608276501</v>
      </c>
      <c r="K91" s="0" t="n">
        <f aca="false">POWER((0.157*($A91-10)),3)/3-POWER((0.157*($A91-10)),7)/42-POWER((0.157*($A91-10)),11)/1302-POWER((0.157*($A91-10)),15)/75600+POWER((0.157*($A91-10)),19)/6894720-POWER((0.157*($A91-10)),23)/918086400+POWER((0.157*($A91-10)),27)/168129561600</f>
        <v>-0.216681491361123</v>
      </c>
    </row>
    <row r="92" customFormat="false" ht="13.5" hidden="false" customHeight="false" outlineLevel="0" collapsed="false">
      <c r="A92" s="0" t="n">
        <v>4.45</v>
      </c>
      <c r="B92" s="0" t="n">
        <f aca="false">($A92-10)</f>
        <v>-5.55</v>
      </c>
      <c r="C92" s="0" t="n">
        <f aca="false">POWER($A92-10,2)</f>
        <v>30.8025</v>
      </c>
      <c r="D92" s="0" t="n">
        <f aca="false">0.5*$A92-2*SIN($A92)</f>
        <v>4.15654612124128</v>
      </c>
      <c r="E92" s="0" t="n">
        <f aca="false">-2*COS($A92)</f>
        <v>0.518777005579252</v>
      </c>
      <c r="F92" s="0" t="n">
        <f aca="false">COS(3*$A92)</f>
        <v>0.708356389162583</v>
      </c>
      <c r="G92" s="0" t="n">
        <f aca="false">SIN(5*$A92)</f>
        <v>-0.255970411069333</v>
      </c>
      <c r="H92" s="0" t="n">
        <f aca="false">EXP(0.1*$A92)*COS($A92)</f>
        <v>-0.404773215514926</v>
      </c>
      <c r="I92" s="0" t="n">
        <f aca="false">EXP(0.1*$A92)*SIN($A92)</f>
        <v>-1.50707939249781</v>
      </c>
      <c r="J92" s="0" t="n">
        <f aca="false">(0.157*($A92-10))-POWER((0.157*($A92-10)),5)/10+POWER((0.157*($A92-10)),9)/216-POWER((0.157*($A92-10)),13)/9360+POWER((0.157*($A92-10)),17)/685440-POWER((0.157*($A92-10)),21)/76204800+POWER((0.157*($A92-10)),25)/11975040000-POWER((0.157*($A92-10)),29)/2528170444800</f>
        <v>-0.822442847138835</v>
      </c>
      <c r="K92" s="0" t="n">
        <f aca="false">POWER((0.157*($A92-10)),3)/3-POWER((0.157*($A92-10)),7)/42-POWER((0.157*($A92-10)),11)/1302-POWER((0.157*($A92-10)),15)/75600+POWER((0.157*($A92-10)),19)/6894720-POWER((0.157*($A92-10)),23)/918086400+POWER((0.157*($A92-10)),27)/168129561600</f>
        <v>-0.211273604606194</v>
      </c>
    </row>
    <row r="93" customFormat="false" ht="13.5" hidden="false" customHeight="false" outlineLevel="0" collapsed="false">
      <c r="A93" s="0" t="n">
        <v>4.5</v>
      </c>
      <c r="B93" s="0" t="n">
        <f aca="false">($A93-10)</f>
        <v>-5.5</v>
      </c>
      <c r="C93" s="0" t="n">
        <f aca="false">POWER($A93-10,2)</f>
        <v>30.25</v>
      </c>
      <c r="D93" s="0" t="n">
        <f aca="false">0.5*$A93-2*SIN($A93)</f>
        <v>4.20506023533019</v>
      </c>
      <c r="E93" s="0" t="n">
        <f aca="false">-2*COS($A93)</f>
        <v>0.421591598861559</v>
      </c>
      <c r="F93" s="0" t="n">
        <f aca="false">COS(3*$A93)</f>
        <v>0.594920663309892</v>
      </c>
      <c r="G93" s="0" t="n">
        <f aca="false">SIN(5*$A93)</f>
        <v>-0.48717451246051</v>
      </c>
      <c r="H93" s="0" t="n">
        <f aca="false">EXP(0.1*$A93)*COS($A93)</f>
        <v>-0.330593620897433</v>
      </c>
      <c r="I93" s="0" t="n">
        <f aca="false">EXP(0.1*$A93)*SIN($A93)</f>
        <v>-1.53307239521781</v>
      </c>
      <c r="J93" s="0" t="n">
        <f aca="false">(0.157*($A93-10))-POWER((0.157*($A93-10)),5)/10+POWER((0.157*($A93-10)),9)/216-POWER((0.157*($A93-10)),13)/9360+POWER((0.157*($A93-10)),17)/685440-POWER((0.157*($A93-10)),21)/76204800+POWER((0.157*($A93-10)),25)/11975040000-POWER((0.157*($A93-10)),29)/2528170444800</f>
        <v>-0.81671216013998</v>
      </c>
      <c r="K93" s="0" t="n">
        <f aca="false">POWER((0.157*($A93-10)),3)/3-POWER((0.157*($A93-10)),7)/42-POWER((0.157*($A93-10)),11)/1302-POWER((0.157*($A93-10)),15)/75600+POWER((0.157*($A93-10)),19)/6894720-POWER((0.157*($A93-10)),23)/918086400+POWER((0.157*($A93-10)),27)/168129561600</f>
        <v>-0.205940613678593</v>
      </c>
    </row>
    <row r="94" customFormat="false" ht="13.5" hidden="false" customHeight="false" outlineLevel="0" collapsed="false">
      <c r="A94" s="0" t="n">
        <v>4.55</v>
      </c>
      <c r="B94" s="0" t="n">
        <f aca="false">($A94-10)</f>
        <v>-5.45</v>
      </c>
      <c r="C94" s="0" t="n">
        <f aca="false">POWER($A94-10,2)</f>
        <v>29.7025</v>
      </c>
      <c r="D94" s="0" t="n">
        <f aca="false">0.5*$A94-2*SIN($A94)</f>
        <v>4.24868771700647</v>
      </c>
      <c r="E94" s="0" t="n">
        <f aca="false">-2*COS($A94)</f>
        <v>0.323352432707373</v>
      </c>
      <c r="F94" s="0" t="n">
        <f aca="false">COS(3*$A94)</f>
        <v>0.468124301932111</v>
      </c>
      <c r="G94" s="0" t="n">
        <f aca="false">SIN(5*$A94)</f>
        <v>-0.688088462258297</v>
      </c>
      <c r="H94" s="0" t="n">
        <f aca="false">EXP(0.1*$A94)*COS($A94)</f>
        <v>-0.254829748886325</v>
      </c>
      <c r="I94" s="0" t="n">
        <f aca="false">EXP(0.1*$A94)*SIN($A94)</f>
        <v>-1.55543702298336</v>
      </c>
      <c r="J94" s="0" t="n">
        <f aca="false">(0.157*($A94-10))-POWER((0.157*($A94-10)),5)/10+POWER((0.157*($A94-10)),9)/216-POWER((0.157*($A94-10)),13)/9360+POWER((0.157*($A94-10)),17)/685440-POWER((0.157*($A94-10)),21)/76204800+POWER((0.157*($A94-10)),25)/11975040000-POWER((0.157*($A94-10)),29)/2528170444800</f>
        <v>-0.810909271236871</v>
      </c>
      <c r="K94" s="0" t="n">
        <f aca="false">POWER((0.157*($A94-10)),3)/3-POWER((0.157*($A94-10)),7)/42-POWER((0.157*($A94-10)),11)/1302-POWER((0.157*($A94-10)),15)/75600+POWER((0.157*($A94-10)),19)/6894720-POWER((0.157*($A94-10)),23)/918086400+POWER((0.157*($A94-10)),27)/168129561600</f>
        <v>-0.200683041692026</v>
      </c>
    </row>
    <row r="95" customFormat="false" ht="13.5" hidden="false" customHeight="false" outlineLevel="0" collapsed="false">
      <c r="A95" s="0" t="n">
        <v>4.6</v>
      </c>
      <c r="B95" s="0" t="n">
        <f aca="false">($A95-10)</f>
        <v>-5.4</v>
      </c>
      <c r="C95" s="0" t="n">
        <f aca="false">POWER($A95-10,2)</f>
        <v>29.16</v>
      </c>
      <c r="D95" s="0" t="n">
        <f aca="false">0.5*$A95-2*SIN($A95)</f>
        <v>4.28738200726693</v>
      </c>
      <c r="E95" s="0" t="n">
        <f aca="false">-2*COS($A95)</f>
        <v>0.22430505387011</v>
      </c>
      <c r="F95" s="0" t="n">
        <f aca="false">COS(3*$A95)</f>
        <v>0.330814877949049</v>
      </c>
      <c r="G95" s="0" t="n">
        <f aca="false">SIN(5*$A95)</f>
        <v>-0.846220404175171</v>
      </c>
      <c r="H95" s="0" t="n">
        <f aca="false">EXP(0.1*$A95)*COS($A95)</f>
        <v>-0.177657900269213</v>
      </c>
      <c r="I95" s="0" t="n">
        <f aca="false">EXP(0.1*$A95)*SIN($A95)</f>
        <v>-1.57408006797883</v>
      </c>
      <c r="J95" s="0" t="n">
        <f aca="false">(0.157*($A95-10))-POWER((0.157*($A95-10)),5)/10+POWER((0.157*($A95-10)),9)/216-POWER((0.157*($A95-10)),13)/9360+POWER((0.157*($A95-10)),17)/685440-POWER((0.157*($A95-10)),21)/76204800+POWER((0.157*($A95-10)),25)/11975040000-POWER((0.157*($A95-10)),29)/2528170444800</f>
        <v>-0.805035888754204</v>
      </c>
      <c r="K95" s="0" t="n">
        <f aca="false">POWER((0.157*($A95-10)),3)/3-POWER((0.157*($A95-10)),7)/42-POWER((0.157*($A95-10)),11)/1302-POWER((0.157*($A95-10)),15)/75600+POWER((0.157*($A95-10)),19)/6894720-POWER((0.157*($A95-10)),23)/918086400+POWER((0.157*($A95-10)),27)/168129561600</f>
        <v>-0.195501354261965</v>
      </c>
    </row>
    <row r="96" customFormat="false" ht="13.5" hidden="false" customHeight="false" outlineLevel="0" collapsed="false">
      <c r="A96" s="0" t="n">
        <v>4.65</v>
      </c>
      <c r="B96" s="0" t="n">
        <f aca="false">($A96-10)</f>
        <v>-5.35</v>
      </c>
      <c r="C96" s="0" t="n">
        <f aca="false">POWER($A96-10,2)</f>
        <v>28.6225</v>
      </c>
      <c r="D96" s="0" t="n">
        <f aca="false">0.5*$A96-2*SIN($A96)</f>
        <v>4.32110887751776</v>
      </c>
      <c r="E96" s="0" t="n">
        <f aca="false">-2*COS($A96)</f>
        <v>0.124697029213983</v>
      </c>
      <c r="F96" s="0" t="n">
        <f aca="false">COS(3*$A96)</f>
        <v>0.186076065001809</v>
      </c>
      <c r="G96" s="0" t="n">
        <f aca="false">SIN(5*$A96)</f>
        <v>-0.951738459962353</v>
      </c>
      <c r="H96" s="0" t="n">
        <f aca="false">EXP(0.1*$A96)*COS($A96)</f>
        <v>-0.0992597199103654</v>
      </c>
      <c r="I96" s="0" t="n">
        <f aca="false">EXP(0.1*$A96)*SIN($A96)</f>
        <v>-1.58891682778589</v>
      </c>
      <c r="J96" s="0" t="n">
        <f aca="false">(0.157*($A96-10))-POWER((0.157*($A96-10)),5)/10+POWER((0.157*($A96-10)),9)/216-POWER((0.157*($A96-10)),13)/9360+POWER((0.157*($A96-10)),17)/685440-POWER((0.157*($A96-10)),21)/76204800+POWER((0.157*($A96-10)),25)/11975040000-POWER((0.157*($A96-10)),29)/2528170444800</f>
        <v>-0.799093704744311</v>
      </c>
      <c r="K96" s="0" t="n">
        <f aca="false">POWER((0.157*($A96-10)),3)/3-POWER((0.157*($A96-10)),7)/42-POWER((0.157*($A96-10)),11)/1302-POWER((0.157*($A96-10)),15)/75600+POWER((0.157*($A96-10)),19)/6894720-POWER((0.157*($A96-10)),23)/918086400+POWER((0.157*($A96-10)),27)/168129561600</f>
        <v>-0.190395961370077</v>
      </c>
    </row>
    <row r="97" customFormat="false" ht="13.5" hidden="false" customHeight="false" outlineLevel="0" collapsed="false">
      <c r="A97" s="0" t="n">
        <v>4.7</v>
      </c>
      <c r="B97" s="0" t="n">
        <f aca="false">($A97-10)</f>
        <v>-5.3</v>
      </c>
      <c r="C97" s="0" t="n">
        <f aca="false">POWER($A97-10,2)</f>
        <v>28.09</v>
      </c>
      <c r="D97" s="0" t="n">
        <f aca="false">0.5*$A97-2*SIN($A97)</f>
        <v>4.3498465151282</v>
      </c>
      <c r="E97" s="0" t="n">
        <f aca="false">-2*COS($A97)</f>
        <v>0.0247773269257811</v>
      </c>
      <c r="F97" s="0" t="n">
        <f aca="false">COS(3*$A97)</f>
        <v>0.0371583847908246</v>
      </c>
      <c r="G97" s="0" t="n">
        <f aca="false">SIN(5*$A97)</f>
        <v>-0.998082027979396</v>
      </c>
      <c r="H97" s="0" t="n">
        <f aca="false">EXP(0.1*$A97)*COS($A97)</f>
        <v>-0.019821789602349</v>
      </c>
      <c r="I97" s="0" t="n">
        <f aca="false">EXP(0.1*$A97)*SIN($A97)</f>
        <v>-1.59987140576555</v>
      </c>
      <c r="J97" s="0" t="n">
        <f aca="false">(0.157*($A97-10))-POWER((0.157*($A97-10)),5)/10+POWER((0.157*($A97-10)),9)/216-POWER((0.157*($A97-10)),13)/9360+POWER((0.157*($A97-10)),17)/685440-POWER((0.157*($A97-10)),21)/76204800+POWER((0.157*($A97-10)),25)/11975040000-POWER((0.157*($A97-10)),29)/2528170444800</f>
        <v>-0.793084394378231</v>
      </c>
      <c r="K97" s="0" t="n">
        <f aca="false">POWER((0.157*($A97-10)),3)/3-POWER((0.157*($A97-10)),7)/42-POWER((0.157*($A97-10)),11)/1302-POWER((0.157*($A97-10)),15)/75600+POWER((0.157*($A97-10)),19)/6894720-POWER((0.157*($A97-10)),23)/918086400+POWER((0.157*($A97-10)),27)/168129561600</f>
        <v>-0.185367219174528</v>
      </c>
    </row>
    <row r="98" customFormat="false" ht="13.5" hidden="false" customHeight="false" outlineLevel="0" collapsed="false">
      <c r="A98" s="0" t="n">
        <v>4.75</v>
      </c>
      <c r="B98" s="0" t="n">
        <f aca="false">($A98-10)</f>
        <v>-5.25</v>
      </c>
      <c r="C98" s="0" t="n">
        <f aca="false">POWER($A98-10,2)</f>
        <v>27.5625</v>
      </c>
      <c r="D98" s="0" t="n">
        <f aca="false">0.5*$A98-2*SIN($A98)</f>
        <v>4.37358557795076</v>
      </c>
      <c r="E98" s="0" t="n">
        <f aca="false">-2*COS($A98)</f>
        <v>-0.0752043057759531</v>
      </c>
      <c r="F98" s="0" t="n">
        <f aca="false">COS(3*$A98)</f>
        <v>-0.112593792633835</v>
      </c>
      <c r="G98" s="0" t="n">
        <f aca="false">SIN(5*$A98)</f>
        <v>-0.982369689628423</v>
      </c>
      <c r="H98" s="0" t="n">
        <f aca="false">EXP(0.1*$A98)*COS($A98)</f>
        <v>0.0604647956998973</v>
      </c>
      <c r="I98" s="0" t="n">
        <f aca="false">EXP(0.1*$A98)*SIN($A98)</f>
        <v>-1.60687699211757</v>
      </c>
      <c r="J98" s="0" t="n">
        <f aca="false">(0.157*($A98-10))-POWER((0.157*($A98-10)),5)/10+POWER((0.157*($A98-10)),9)/216-POWER((0.157*($A98-10)),13)/9360+POWER((0.157*($A98-10)),17)/685440-POWER((0.157*($A98-10)),21)/76204800+POWER((0.157*($A98-10)),25)/11975040000-POWER((0.157*($A98-10)),29)/2528170444800</f>
        <v>-0.787009615367472</v>
      </c>
      <c r="K98" s="0" t="n">
        <f aca="false">POWER((0.157*($A98-10)),3)/3-POWER((0.157*($A98-10)),7)/42-POWER((0.157*($A98-10)),11)/1302-POWER((0.157*($A98-10)),15)/75600+POWER((0.157*($A98-10)),19)/6894720-POWER((0.157*($A98-10)),23)/918086400+POWER((0.157*($A98-10)),27)/168129561600</f>
        <v>-0.180415431767834</v>
      </c>
    </row>
    <row r="99" customFormat="false" ht="13.5" hidden="false" customHeight="false" outlineLevel="0" collapsed="false">
      <c r="A99" s="0" t="n">
        <v>4.8</v>
      </c>
      <c r="B99" s="0" t="n">
        <f aca="false">($A99-10)</f>
        <v>-5.2</v>
      </c>
      <c r="C99" s="0" t="n">
        <f aca="false">POWER($A99-10,2)</f>
        <v>27.04</v>
      </c>
      <c r="D99" s="0" t="n">
        <f aca="false">0.5*$A99-2*SIN($A99)</f>
        <v>4.39232921767168</v>
      </c>
      <c r="E99" s="0" t="n">
        <f aca="false">-2*COS($A99)</f>
        <v>-0.174997966878893</v>
      </c>
      <c r="F99" s="0" t="n">
        <f aca="false">COS(3*$A99)</f>
        <v>-0.259817356213754</v>
      </c>
      <c r="G99" s="0" t="n">
        <f aca="false">SIN(5*$A99)</f>
        <v>-0.905578362006624</v>
      </c>
      <c r="H99" s="0" t="n">
        <f aca="false">EXP(0.1*$A99)*COS($A99)</f>
        <v>0.141404867354389</v>
      </c>
      <c r="I99" s="0" t="n">
        <f aca="false">EXP(0.1*$A99)*SIN($A99)</f>
        <v>-1.6098761247101</v>
      </c>
      <c r="J99" s="0" t="n">
        <f aca="false">(0.157*($A99-10))-POWER((0.157*($A99-10)),5)/10+POWER((0.157*($A99-10)),9)/216-POWER((0.157*($A99-10)),13)/9360+POWER((0.157*($A99-10)),17)/685440-POWER((0.157*($A99-10)),21)/76204800+POWER((0.157*($A99-10)),25)/11975040000-POWER((0.157*($A99-10)),29)/2528170444800</f>
        <v>-0.780871007415929</v>
      </c>
      <c r="K99" s="0" t="n">
        <f aca="false">POWER((0.157*($A99-10)),3)/3-POWER((0.157*($A99-10)),7)/42-POWER((0.157*($A99-10)),11)/1302-POWER((0.157*($A99-10)),15)/75600+POWER((0.157*($A99-10)),19)/6894720-POWER((0.157*($A99-10)),23)/918086400+POWER((0.157*($A99-10)),27)/168129561600</f>
        <v>-0.175540852883867</v>
      </c>
    </row>
    <row r="100" customFormat="false" ht="13.5" hidden="false" customHeight="false" outlineLevel="0" collapsed="false">
      <c r="A100" s="0" t="n">
        <v>4.85</v>
      </c>
      <c r="B100" s="0" t="n">
        <f aca="false">($A100-10)</f>
        <v>-5.15</v>
      </c>
      <c r="C100" s="0" t="n">
        <f aca="false">POWER($A100-10,2)</f>
        <v>26.5225</v>
      </c>
      <c r="D100" s="0" t="n">
        <f aca="false">0.5*$A100-2*SIN($A100)</f>
        <v>4.40609307193343</v>
      </c>
      <c r="E100" s="0" t="n">
        <f aca="false">-2*COS($A100)</f>
        <v>-0.274354224201815</v>
      </c>
      <c r="F100" s="0" t="n">
        <f aca="false">COS(3*$A100)</f>
        <v>-0.401205982106099</v>
      </c>
      <c r="G100" s="0" t="n">
        <f aca="false">SIN(5*$A100)</f>
        <v>-0.77248255793277</v>
      </c>
      <c r="H100" s="0" t="n">
        <f aca="false">EXP(0.1*$A100)*COS($A100)</f>
        <v>0.222799637259717</v>
      </c>
      <c r="I100" s="0" t="n">
        <f aca="false">EXP(0.1*$A100)*SIN($A100)</f>
        <v>-1.60882092881436</v>
      </c>
      <c r="J100" s="0" t="n">
        <f aca="false">(0.157*($A100-10))-POWER((0.157*($A100-10)),5)/10+POWER((0.157*($A100-10)),9)/216-POWER((0.157*($A100-10)),13)/9360+POWER((0.157*($A100-10)),17)/685440-POWER((0.157*($A100-10)),21)/76204800+POWER((0.157*($A100-10)),25)/11975040000-POWER((0.157*($A100-10)),29)/2528170444800</f>
        <v>-0.774670191701401</v>
      </c>
      <c r="K100" s="0" t="n">
        <f aca="false">POWER((0.157*($A100-10)),3)/3-POWER((0.157*($A100-10)),7)/42-POWER((0.157*($A100-10)),11)/1302-POWER((0.157*($A100-10)),15)/75600+POWER((0.157*($A100-10)),19)/6894720-POWER((0.157*($A100-10)),23)/918086400+POWER((0.157*($A100-10)),27)/168129561600</f>
        <v>-0.170743687555562</v>
      </c>
    </row>
    <row r="101" customFormat="false" ht="13.5" hidden="false" customHeight="false" outlineLevel="0" collapsed="false">
      <c r="A101" s="0" t="n">
        <v>4.9</v>
      </c>
      <c r="B101" s="0" t="n">
        <f aca="false">($A101-10)</f>
        <v>-5.1</v>
      </c>
      <c r="C101" s="0" t="n">
        <f aca="false">POWER($A101-10,2)</f>
        <v>26.01</v>
      </c>
      <c r="D101" s="0" t="n">
        <f aca="false">0.5*$A101-2*SIN($A101)</f>
        <v>4.41490522524867</v>
      </c>
      <c r="E101" s="0" t="n">
        <f aca="false">-2*COS($A101)</f>
        <v>-0.373024738845152</v>
      </c>
      <c r="F101" s="0" t="n">
        <f aca="false">COS(3*$A101)</f>
        <v>-0.533584386589119</v>
      </c>
      <c r="G101" s="0" t="n">
        <f aca="false">SIN(5*$A101)</f>
        <v>-0.591357529865124</v>
      </c>
      <c r="H101" s="0" t="n">
        <f aca="false">EXP(0.1*$A101)*COS($A101)</f>
        <v>0.30444716583078</v>
      </c>
      <c r="I101" s="0" t="n">
        <f aca="false">EXP(0.1*$A101)*SIN($A101)</f>
        <v>-1.60367333492424</v>
      </c>
      <c r="J101" s="0" t="n">
        <f aca="false">(0.157*($A101-10))-POWER((0.157*($A101-10)),5)/10+POWER((0.157*($A101-10)),9)/216-POWER((0.157*($A101-10)),13)/9360+POWER((0.157*($A101-10)),17)/685440-POWER((0.157*($A101-10)),21)/76204800+POWER((0.157*($A101-10)),25)/11975040000-POWER((0.157*($A101-10)),29)/2528170444800</f>
        <v>-0.768408770386179</v>
      </c>
      <c r="K101" s="0" t="n">
        <f aca="false">POWER((0.157*($A101-10)),3)/3-POWER((0.157*($A101-10)),7)/42-POWER((0.157*($A101-10)),11)/1302-POWER((0.157*($A101-10)),15)/75600+POWER((0.157*($A101-10)),19)/6894720-POWER((0.157*($A101-10)),23)/918086400+POWER((0.157*($A101-10)),27)/168129561600</f>
        <v>-0.166024093724803</v>
      </c>
    </row>
    <row r="102" customFormat="false" ht="13.5" hidden="false" customHeight="false" outlineLevel="0" collapsed="false">
      <c r="A102" s="0" t="n">
        <v>4.95</v>
      </c>
      <c r="B102" s="0" t="n">
        <f aca="false">($A102-10)</f>
        <v>-5.05</v>
      </c>
      <c r="C102" s="0" t="n">
        <f aca="false">POWER($A102-10,2)</f>
        <v>25.5025</v>
      </c>
      <c r="D102" s="0" t="n">
        <f aca="false">0.5*$A102-2*SIN($A102)</f>
        <v>4.41880613880364</v>
      </c>
      <c r="E102" s="0" t="n">
        <f aca="false">-2*COS($A102)</f>
        <v>-0.470762885908902</v>
      </c>
      <c r="F102" s="0" t="n">
        <f aca="false">COS(3*$A102)</f>
        <v>-0.65397963608903</v>
      </c>
      <c r="G102" s="0" t="n">
        <f aca="false">SIN(5*$A102)</f>
        <v>-0.373464754784115</v>
      </c>
      <c r="H102" s="0" t="n">
        <f aca="false">EXP(0.1*$A102)*COS($A102)</f>
        <v>0.386142842673483</v>
      </c>
      <c r="I102" s="0" t="n">
        <f aca="false">EXP(0.1*$A102)*SIN($A102)</f>
        <v>-1.59440527388782</v>
      </c>
      <c r="J102" s="0" t="n">
        <f aca="false">(0.157*($A102-10))-POWER((0.157*($A102-10)),5)/10+POWER((0.157*($A102-10)),9)/216-POWER((0.157*($A102-10)),13)/9360+POWER((0.157*($A102-10)),17)/685440-POWER((0.157*($A102-10)),21)/76204800+POWER((0.157*($A102-10)),25)/11975040000-POWER((0.157*($A102-10)),29)/2528170444800</f>
        <v>-0.762088326156136</v>
      </c>
      <c r="K102" s="0" t="n">
        <f aca="false">POWER((0.157*($A102-10)),3)/3-POWER((0.157*($A102-10)),7)/42-POWER((0.157*($A102-10)),11)/1302-POWER((0.157*($A102-10)),15)/75600+POWER((0.157*($A102-10)),19)/6894720-POWER((0.157*($A102-10)),23)/918086400+POWER((0.157*($A102-10)),27)/168129561600</f>
        <v>-0.161382183805958</v>
      </c>
    </row>
    <row r="103" customFormat="false" ht="13.5" hidden="false" customHeight="false" outlineLevel="0" collapsed="false">
      <c r="A103" s="0" t="n">
        <v>5</v>
      </c>
      <c r="B103" s="0" t="n">
        <f aca="false">($A103-10)</f>
        <v>-5</v>
      </c>
      <c r="C103" s="0" t="n">
        <f aca="false">POWER($A103-10,2)</f>
        <v>25</v>
      </c>
      <c r="D103" s="0" t="n">
        <f aca="false">0.5*$A103-2*SIN($A103)</f>
        <v>4.41784854932628</v>
      </c>
      <c r="E103" s="0" t="n">
        <f aca="false">-2*COS($A103)</f>
        <v>-0.567324370926453</v>
      </c>
      <c r="F103" s="0" t="n">
        <f aca="false">COS(3*$A103)</f>
        <v>-0.759687912858821</v>
      </c>
      <c r="G103" s="0" t="n">
        <f aca="false">SIN(5*$A103)</f>
        <v>-0.132351750097773</v>
      </c>
      <c r="H103" s="0" t="n">
        <f aca="false">EXP(0.1*$A103)*COS($A103)</f>
        <v>0.467679878866506</v>
      </c>
      <c r="I103" s="0" t="n">
        <f aca="false">EXP(0.1*$A103)*SIN($A103)</f>
        <v>-1.58099884862781</v>
      </c>
      <c r="J103" s="0" t="n">
        <f aca="false">(0.157*($A103-10))-POWER((0.157*($A103-10)),5)/10+POWER((0.157*($A103-10)),9)/216-POWER((0.157*($A103-10)),13)/9360+POWER((0.157*($A103-10)),17)/685440-POWER((0.157*($A103-10)),21)/76204800+POWER((0.157*($A103-10)),25)/11975040000-POWER((0.157*($A103-10)),29)/2528170444800</f>
        <v>-0.755710421787759</v>
      </c>
      <c r="K103" s="0" t="n">
        <f aca="false">POWER((0.157*($A103-10)),3)/3-POWER((0.157*($A103-10)),7)/42-POWER((0.157*($A103-10)),11)/1302-POWER((0.157*($A103-10)),15)/75600+POWER((0.157*($A103-10)),19)/6894720-POWER((0.157*($A103-10)),23)/918086400+POWER((0.157*($A103-10)),27)/168129561600</f>
        <v>-0.156818026204418</v>
      </c>
    </row>
    <row r="104" customFormat="false" ht="13.5" hidden="false" customHeight="false" outlineLevel="0" collapsed="false">
      <c r="A104" s="0" t="n">
        <v>5.05</v>
      </c>
      <c r="B104" s="0" t="n">
        <f aca="false">($A104-10)</f>
        <v>-4.95</v>
      </c>
      <c r="C104" s="0" t="n">
        <f aca="false">POWER($A104-10,2)</f>
        <v>24.5025</v>
      </c>
      <c r="D104" s="0" t="n">
        <f aca="false">0.5*$A104-2*SIN($A104)</f>
        <v>4.41209733727181</v>
      </c>
      <c r="E104" s="0" t="n">
        <f aca="false">-2*COS($A104)</f>
        <v>-0.662467840473507</v>
      </c>
      <c r="F104" s="0" t="n">
        <f aca="false">COS(3*$A104)</f>
        <v>-0.848335236895768</v>
      </c>
      <c r="G104" s="0" t="n">
        <f aca="false">SIN(5*$A104)</f>
        <v>0.116990245374364</v>
      </c>
      <c r="H104" s="0" t="n">
        <f aca="false">EXP(0.1*$A104)*COS($A104)</f>
        <v>0.548849809717785</v>
      </c>
      <c r="I104" s="0" t="n">
        <f aca="false">EXP(0.1*$A104)*SIN($A104)</f>
        <v>-1.56344648177981</v>
      </c>
      <c r="J104" s="0" t="n">
        <f aca="false">(0.157*($A104-10))-POWER((0.157*($A104-10)),5)/10+POWER((0.157*($A104-10)),9)/216-POWER((0.157*($A104-10)),13)/9360+POWER((0.157*($A104-10)),17)/685440-POWER((0.157*($A104-10)),21)/76204800+POWER((0.157*($A104-10)),25)/11975040000-POWER((0.157*($A104-10)),29)/2528170444800</f>
        <v>-0.749276599742557</v>
      </c>
      <c r="K104" s="0" t="n">
        <f aca="false">POWER((0.157*($A104-10)),3)/3-POWER((0.157*($A104-10)),7)/42-POWER((0.157*($A104-10)),11)/1302-POWER((0.157*($A104-10)),15)/75600+POWER((0.157*($A104-10)),19)/6894720-POWER((0.157*($A104-10)),23)/918086400+POWER((0.157*($A104-10)),27)/168129561600</f>
        <v>-0.152331646791496</v>
      </c>
    </row>
    <row r="105" customFormat="false" ht="13.5" hidden="false" customHeight="false" outlineLevel="0" collapsed="false">
      <c r="A105" s="0" t="n">
        <v>5.1</v>
      </c>
      <c r="B105" s="0" t="n">
        <f aca="false">($A105-10)</f>
        <v>-4.9</v>
      </c>
      <c r="C105" s="0" t="n">
        <f aca="false">POWER($A105-10,2)</f>
        <v>24.01</v>
      </c>
      <c r="D105" s="0" t="n">
        <f aca="false">0.5*$A105-2*SIN($A105)</f>
        <v>4.40162936465547</v>
      </c>
      <c r="E105" s="0" t="n">
        <f aca="false">-2*COS($A105)</f>
        <v>-0.755955485425961</v>
      </c>
      <c r="F105" s="0" t="n">
        <f aca="false">COS(3*$A105)</f>
        <v>-0.917930780414292</v>
      </c>
      <c r="G105" s="0" t="n">
        <f aca="false">SIN(5*$A105)</f>
        <v>0.359058354022168</v>
      </c>
      <c r="H105" s="0" t="n">
        <f aca="false">EXP(0.1*$A105)*COS($A105)</f>
        <v>0.629443006825448</v>
      </c>
      <c r="I105" s="0" t="n">
        <f aca="false">EXP(0.1*$A105)*SIN($A105)</f>
        <v>-1.541751038632</v>
      </c>
      <c r="J105" s="0" t="n">
        <f aca="false">(0.157*($A105-10))-POWER((0.157*($A105-10)),5)/10+POWER((0.157*($A105-10)),9)/216-POWER((0.157*($A105-10)),13)/9360+POWER((0.157*($A105-10)),17)/685440-POWER((0.157*($A105-10)),21)/76204800+POWER((0.157*($A105-10)),25)/11975040000-POWER((0.157*($A105-10)),29)/2528170444800</f>
        <v>-0.742788381788276</v>
      </c>
      <c r="K105" s="0" t="n">
        <f aca="false">POWER((0.157*($A105-10)),3)/3-POWER((0.157*($A105-10)),7)/42-POWER((0.157*($A105-10)),11)/1302-POWER((0.157*($A105-10)),15)/75600+POWER((0.157*($A105-10)),19)/6894720-POWER((0.157*($A105-10)),23)/918086400+POWER((0.157*($A105-10)),27)/168129561600</f>
        <v>-0.147923030336975</v>
      </c>
    </row>
    <row r="106" customFormat="false" ht="13.5" hidden="false" customHeight="false" outlineLevel="0" collapsed="false">
      <c r="A106" s="0" t="n">
        <v>5.15</v>
      </c>
      <c r="B106" s="0" t="n">
        <f aca="false">($A106-10)</f>
        <v>-4.85</v>
      </c>
      <c r="C106" s="0" t="n">
        <f aca="false">POWER($A106-10,2)</f>
        <v>23.5225</v>
      </c>
      <c r="D106" s="0" t="n">
        <f aca="false">0.5*$A106-2*SIN($A106)</f>
        <v>4.38653328293741</v>
      </c>
      <c r="E106" s="0" t="n">
        <f aca="false">-2*COS($A106)</f>
        <v>-0.847553635358856</v>
      </c>
      <c r="F106" s="0" t="n">
        <f aca="false">COS(3*$A106)</f>
        <v>-0.966911577546057</v>
      </c>
      <c r="G106" s="0" t="n">
        <f aca="false">SIN(5*$A106)</f>
        <v>0.57880195328775</v>
      </c>
      <c r="H106" s="0" t="n">
        <f aca="false">EXP(0.1*$A106)*COS($A106)</f>
        <v>0.709249198237523</v>
      </c>
      <c r="I106" s="0" t="n">
        <f aca="false">EXP(0.1*$A106)*SIN($A106)</f>
        <v>-1.51592592480586</v>
      </c>
      <c r="J106" s="0" t="n">
        <f aca="false">(0.157*($A106-10))-POWER((0.157*($A106-10)),5)/10+POWER((0.157*($A106-10)),9)/216-POWER((0.157*($A106-10)),13)/9360+POWER((0.157*($A106-10)),17)/685440-POWER((0.157*($A106-10)),21)/76204800+POWER((0.157*($A106-10)),25)/11975040000-POWER((0.157*($A106-10)),29)/2528170444800</f>
        <v>-0.736247268646338</v>
      </c>
      <c r="K106" s="0" t="n">
        <f aca="false">POWER((0.157*($A106-10)),3)/3-POWER((0.157*($A106-10)),7)/42-POWER((0.157*($A106-10)),11)/1302-POWER((0.157*($A106-10)),15)/75600+POWER((0.157*($A106-10)),19)/6894720-POWER((0.157*($A106-10)),23)/918086400+POWER((0.157*($A106-10)),27)/168129561600</f>
        <v>-0.143592121900544</v>
      </c>
    </row>
    <row r="107" customFormat="false" ht="13.5" hidden="false" customHeight="false" outlineLevel="0" collapsed="false">
      <c r="A107" s="0" t="n">
        <v>5.2</v>
      </c>
      <c r="B107" s="0" t="n">
        <f aca="false">($A107-10)</f>
        <v>-4.8</v>
      </c>
      <c r="C107" s="0" t="n">
        <f aca="false">POWER($A107-10,2)</f>
        <v>23.04</v>
      </c>
      <c r="D107" s="0" t="n">
        <f aca="false">0.5*$A107-2*SIN($A107)</f>
        <v>4.36690931144031</v>
      </c>
      <c r="E107" s="0" t="n">
        <f aca="false">-2*COS($A107)</f>
        <v>-0.937033342600754</v>
      </c>
      <c r="F107" s="0" t="n">
        <f aca="false">COS(3*$A107)</f>
        <v>-0.994177625183815</v>
      </c>
      <c r="G107" s="0" t="n">
        <f aca="false">SIN(5*$A107)</f>
        <v>0.762558450479603</v>
      </c>
      <c r="H107" s="0" t="n">
        <f aca="false">EXP(0.1*$A107)*COS($A107)</f>
        <v>0.788057995472119</v>
      </c>
      <c r="I107" s="0" t="n">
        <f aca="false">EXP(0.1*$A107)*SIN($A107)</f>
        <v>-1.48599515817651</v>
      </c>
      <c r="J107" s="0" t="n">
        <f aca="false">(0.157*($A107-10))-POWER((0.157*($A107-10)),5)/10+POWER((0.157*($A107-10)),9)/216-POWER((0.157*($A107-10)),13)/9360+POWER((0.157*($A107-10)),17)/685440-POWER((0.157*($A107-10)),21)/76204800+POWER((0.157*($A107-10)),25)/11975040000-POWER((0.157*($A107-10)),29)/2528170444800</f>
        <v>-0.729654739664936</v>
      </c>
      <c r="K107" s="0" t="n">
        <f aca="false">POWER((0.157*($A107-10)),3)/3-POWER((0.157*($A107-10)),7)/42-POWER((0.157*($A107-10)),11)/1302-POWER((0.157*($A107-10)),15)/75600+POWER((0.157*($A107-10)),19)/6894720-POWER((0.157*($A107-10)),23)/918086400+POWER((0.157*($A107-10)),27)/168129561600</f>
        <v>-0.139338828183327</v>
      </c>
    </row>
    <row r="108" customFormat="false" ht="13.5" hidden="false" customHeight="false" outlineLevel="0" collapsed="false">
      <c r="A108" s="0" t="n">
        <v>5.25</v>
      </c>
      <c r="B108" s="0" t="n">
        <f aca="false">($A108-10)</f>
        <v>-4.75</v>
      </c>
      <c r="C108" s="0" t="n">
        <f aca="false">POWER($A108-10,2)</f>
        <v>22.5625</v>
      </c>
      <c r="D108" s="0" t="n">
        <f aca="false">0.5*$A108-2*SIN($A108)</f>
        <v>4.34286898685318</v>
      </c>
      <c r="E108" s="0" t="n">
        <f aca="false">-2*COS($A108)</f>
        <v>-1.02417095448368</v>
      </c>
      <c r="F108" s="0" t="n">
        <f aca="false">COS(3*$A108)</f>
        <v>-0.999116586679734</v>
      </c>
      <c r="G108" s="0" t="n">
        <f aca="false">SIN(5*$A108)</f>
        <v>0.898902756612467</v>
      </c>
      <c r="H108" s="0" t="n">
        <f aca="false">EXP(0.1*$A108)*COS($A108)</f>
        <v>0.8656594261299</v>
      </c>
      <c r="I108" s="0" t="n">
        <f aca="false">EXP(0.1*$A108)*SIN($A108)</f>
        <v>-1.451993414591</v>
      </c>
      <c r="J108" s="0" t="n">
        <f aca="false">(0.157*($A108-10))-POWER((0.157*($A108-10)),5)/10+POWER((0.157*($A108-10)),9)/216-POWER((0.157*($A108-10)),13)/9360+POWER((0.157*($A108-10)),17)/685440-POWER((0.157*($A108-10)),21)/76204800+POWER((0.157*($A108-10)),25)/11975040000-POWER((0.157*($A108-10)),29)/2528170444800</f>
        <v>-0.723012252517196</v>
      </c>
      <c r="K108" s="0" t="n">
        <f aca="false">POWER((0.157*($A108-10)),3)/3-POWER((0.157*($A108-10)),7)/42-POWER((0.157*($A108-10)),11)/1302-POWER((0.157*($A108-10)),15)/75600+POWER((0.157*($A108-10)),19)/6894720-POWER((0.157*($A108-10)),23)/918086400+POWER((0.157*($A108-10)),27)/168129561600</f>
        <v>-0.135163018840656</v>
      </c>
    </row>
    <row r="109" customFormat="false" ht="13.5" hidden="false" customHeight="false" outlineLevel="0" collapsed="false">
      <c r="A109" s="0" t="n">
        <v>5.3</v>
      </c>
      <c r="B109" s="0" t="n">
        <f aca="false">($A109-10)</f>
        <v>-4.7</v>
      </c>
      <c r="C109" s="0" t="n">
        <f aca="false">POWER($A109-10,2)</f>
        <v>22.09</v>
      </c>
      <c r="D109" s="0" t="n">
        <f aca="false">0.5*$A109-2*SIN($A109)</f>
        <v>4.3145348844478</v>
      </c>
      <c r="E109" s="0" t="n">
        <f aca="false">-2*COS($A109)</f>
        <v>-1.10874867235832</v>
      </c>
      <c r="F109" s="0" t="n">
        <f aca="false">COS(3*$A109)</f>
        <v>-0.981617543606385</v>
      </c>
      <c r="G109" s="0" t="n">
        <f aca="false">SIN(5*$A109)</f>
        <v>0.979357643103917</v>
      </c>
      <c r="H109" s="0" t="n">
        <f aca="false">EXP(0.1*$A109)*COS($A109)</f>
        <v>0.941844470803738</v>
      </c>
      <c r="I109" s="0" t="n">
        <f aca="false">EXP(0.1*$A109)*SIN($A109)</f>
        <v>-1.41396604700551</v>
      </c>
      <c r="J109" s="0" t="n">
        <f aca="false">(0.157*($A109-10))-POWER((0.157*($A109-10)),5)/10+POWER((0.157*($A109-10)),9)/216-POWER((0.157*($A109-10)),13)/9360+POWER((0.157*($A109-10)),17)/685440-POWER((0.157*($A109-10)),21)/76204800+POWER((0.157*($A109-10)),25)/11975040000-POWER((0.157*($A109-10)),29)/2528170444800</f>
        <v>-0.716321242923842</v>
      </c>
      <c r="K109" s="0" t="n">
        <f aca="false">POWER((0.157*($A109-10)),3)/3-POWER((0.157*($A109-10)),7)/42-POWER((0.157*($A109-10)),11)/1302-POWER((0.157*($A109-10)),15)/75600+POWER((0.157*($A109-10)),19)/6894720-POWER((0.157*($A109-10)),23)/918086400+POWER((0.157*($A109-10)),27)/168129561600</f>
        <v>-0.131064527757213</v>
      </c>
    </row>
    <row r="110" customFormat="false" ht="13.5" hidden="false" customHeight="false" outlineLevel="0" collapsed="false">
      <c r="A110" s="0" t="n">
        <v>5.35</v>
      </c>
      <c r="B110" s="0" t="n">
        <f aca="false">($A110-10)</f>
        <v>-4.65</v>
      </c>
      <c r="C110" s="0" t="n">
        <f aca="false">POWER($A110-10,2)</f>
        <v>21.6225</v>
      </c>
      <c r="D110" s="0" t="n">
        <f aca="false">0.5*$A110-2*SIN($A110)</f>
        <v>4.28204031170431</v>
      </c>
      <c r="E110" s="0" t="n">
        <f aca="false">-2*COS($A110)</f>
        <v>-1.19055509597721</v>
      </c>
      <c r="F110" s="0" t="n">
        <f aca="false">COS(3*$A110)</f>
        <v>-0.942073486745496</v>
      </c>
      <c r="G110" s="0" t="n">
        <f aca="false">SIN(5*$A110)</f>
        <v>0.998920814788824</v>
      </c>
      <c r="H110" s="0" t="n">
        <f aca="false">EXP(0.1*$A110)*COS($A110)</f>
        <v>1.01640560296654</v>
      </c>
      <c r="I110" s="0" t="n">
        <f aca="false">EXP(0.1*$A110)*SIN($A110)</f>
        <v>-1.37196907772559</v>
      </c>
      <c r="J110" s="0" t="n">
        <f aca="false">(0.157*($A110-10))-POWER((0.157*($A110-10)),5)/10+POWER((0.157*($A110-10)),9)/216-POWER((0.157*($A110-10)),13)/9360+POWER((0.157*($A110-10)),17)/685440-POWER((0.157*($A110-10)),21)/76204800+POWER((0.157*($A110-10)),25)/11975040000-POWER((0.157*($A110-10)),29)/2528170444800</f>
        <v>-0.709583124399757</v>
      </c>
      <c r="K110" s="0" t="n">
        <f aca="false">POWER((0.157*($A110-10)),3)/3-POWER((0.157*($A110-10)),7)/42-POWER((0.157*($A110-10)),11)/1302-POWER((0.157*($A110-10)),15)/75600+POWER((0.157*($A110-10)),19)/6894720-POWER((0.157*($A110-10)),23)/918086400+POWER((0.157*($A110-10)),27)/168129561600</f>
        <v>-0.127043154285611</v>
      </c>
    </row>
    <row r="111" customFormat="false" ht="13.5" hidden="false" customHeight="false" outlineLevel="0" collapsed="false">
      <c r="A111" s="0" t="n">
        <v>5.4</v>
      </c>
      <c r="B111" s="0" t="n">
        <f aca="false">($A111-10)</f>
        <v>-4.6</v>
      </c>
      <c r="C111" s="0" t="n">
        <f aca="false">POWER($A111-10,2)</f>
        <v>21.16</v>
      </c>
      <c r="D111" s="0" t="n">
        <f aca="false">0.5*$A111-2*SIN($A111)</f>
        <v>4.24552897511197</v>
      </c>
      <c r="E111" s="0" t="n">
        <f aca="false">-2*COS($A111)</f>
        <v>-1.26938575188527</v>
      </c>
      <c r="F111" s="0" t="n">
        <f aca="false">COS(3*$A111)</f>
        <v>-0.881372490362233</v>
      </c>
      <c r="G111" s="0" t="n">
        <f aca="false">SIN(5*$A111)</f>
        <v>0.956375928404503</v>
      </c>
      <c r="H111" s="0" t="n">
        <f aca="false">EXP(0.1*$A111)*COS($A111)</f>
        <v>1.0891373304974</v>
      </c>
      <c r="I111" s="0" t="n">
        <f aca="false">EXP(0.1*$A111)*SIN($A111)</f>
        <v>-1.32606916349884</v>
      </c>
      <c r="J111" s="0" t="n">
        <f aca="false">(0.157*($A111-10))-POWER((0.157*($A111-10)),5)/10+POWER((0.157*($A111-10)),9)/216-POWER((0.157*($A111-10)),13)/9360+POWER((0.157*($A111-10)),17)/685440-POWER((0.157*($A111-10)),21)/76204800+POWER((0.157*($A111-10)),25)/11975040000-POWER((0.157*($A111-10)),29)/2528170444800</f>
        <v>-0.702799288023889</v>
      </c>
      <c r="K111" s="0" t="n">
        <f aca="false">POWER((0.157*($A111-10)),3)/3-POWER((0.157*($A111-10)),7)/42-POWER((0.157*($A111-10)),11)/1302-POWER((0.157*($A111-10)),15)/75600+POWER((0.157*($A111-10)),19)/6894720-POWER((0.157*($A111-10)),23)/918086400+POWER((0.157*($A111-10)),27)/168129561600</f>
        <v>-0.123098664449451</v>
      </c>
    </row>
    <row r="112" customFormat="false" ht="13.5" hidden="false" customHeight="false" outlineLevel="0" collapsed="false">
      <c r="A112" s="0" t="n">
        <v>5.45</v>
      </c>
      <c r="B112" s="0" t="n">
        <f aca="false">($A112-10)</f>
        <v>-4.55</v>
      </c>
      <c r="C112" s="0" t="n">
        <f aca="false">POWER($A112-10,2)</f>
        <v>20.7025</v>
      </c>
      <c r="D112" s="0" t="n">
        <f aca="false">0.5*$A112-2*SIN($A112)</f>
        <v>4.20515462097779</v>
      </c>
      <c r="E112" s="0" t="n">
        <f aca="false">-2*COS($A112)</f>
        <v>-1.34504360449693</v>
      </c>
      <c r="F112" s="0" t="n">
        <f aca="false">COS(3*$A112)</f>
        <v>-0.800877767971785</v>
      </c>
      <c r="G112" s="0" t="n">
        <f aca="false">SIN(5*$A112)</f>
        <v>0.854368218923522</v>
      </c>
      <c r="H112" s="0" t="n">
        <f aca="false">EXP(0.1*$A112)*COS($A112)</f>
        <v>1.15983673748861</v>
      </c>
      <c r="I112" s="0" t="n">
        <f aca="false">EXP(0.1*$A112)*SIN($A112)</f>
        <v>-1.27634353327576</v>
      </c>
      <c r="J112" s="0" t="n">
        <f aca="false">(0.157*($A112-10))-POWER((0.157*($A112-10)),5)/10+POWER((0.157*($A112-10)),9)/216-POWER((0.157*($A112-10)),13)/9360+POWER((0.157*($A112-10)),17)/685440-POWER((0.157*($A112-10)),21)/76204800+POWER((0.157*($A112-10)),25)/11975040000-POWER((0.157*($A112-10)),29)/2528170444800</f>
        <v>-0.695971102231902</v>
      </c>
      <c r="K112" s="0" t="n">
        <f aca="false">POWER((0.157*($A112-10)),3)/3-POWER((0.157*($A112-10)),7)/42-POWER((0.157*($A112-10)),11)/1302-POWER((0.157*($A112-10)),15)/75600+POWER((0.157*($A112-10)),19)/6894720-POWER((0.157*($A112-10)),23)/918086400+POWER((0.157*($A112-10)),27)/168129561600</f>
        <v>-0.119230792111866</v>
      </c>
    </row>
    <row r="113" customFormat="false" ht="13.5" hidden="false" customHeight="false" outlineLevel="0" collapsed="false">
      <c r="A113" s="0" t="n">
        <v>5.5</v>
      </c>
      <c r="B113" s="0" t="n">
        <f aca="false">($A113-10)</f>
        <v>-4.5</v>
      </c>
      <c r="C113" s="0" t="n">
        <f aca="false">POWER($A113-10,2)</f>
        <v>20.25</v>
      </c>
      <c r="D113" s="0" t="n">
        <f aca="false">0.5*$A113-2*SIN($A113)</f>
        <v>4.16108065114078</v>
      </c>
      <c r="E113" s="0" t="n">
        <f aca="false">-2*COS($A113)</f>
        <v>-1.41733954858252</v>
      </c>
      <c r="F113" s="0" t="n">
        <f aca="false">COS(3*$A113)</f>
        <v>-0.702397057502713</v>
      </c>
      <c r="G113" s="0" t="n">
        <f aca="false">SIN(5*$A113)</f>
        <v>0.699240031655098</v>
      </c>
      <c r="H113" s="0" t="n">
        <f aca="false">EXP(0.1*$A113)*COS($A113)</f>
        <v>1.22830402496173</v>
      </c>
      <c r="I113" s="0" t="n">
        <f aca="false">EXP(0.1*$A113)*SIN($A113)</f>
        <v>-1.22287989852203</v>
      </c>
      <c r="J113" s="0" t="n">
        <f aca="false">(0.157*($A113-10))-POWER((0.157*($A113-10)),5)/10+POWER((0.157*($A113-10)),9)/216-POWER((0.157*($A113-10)),13)/9360+POWER((0.157*($A113-10)),17)/685440-POWER((0.157*($A113-10)),21)/76204800+POWER((0.157*($A113-10)),25)/11975040000-POWER((0.157*($A113-10)),29)/2528170444800</f>
        <v>-0.689099912631004</v>
      </c>
      <c r="K113" s="0" t="n">
        <f aca="false">POWER((0.157*($A113-10)),3)/3-POWER((0.157*($A113-10)),7)/42-POWER((0.157*($A113-10)),11)/1302-POWER((0.157*($A113-10)),15)/75600+POWER((0.157*($A113-10)),19)/6894720-POWER((0.157*($A113-10)),23)/918086400+POWER((0.157*($A113-10)),27)/168129561600</f>
        <v>-0.11543924011051</v>
      </c>
    </row>
    <row r="114" customFormat="false" ht="13.5" hidden="false" customHeight="false" outlineLevel="0" collapsed="false">
      <c r="A114" s="0" t="n">
        <v>5.55</v>
      </c>
      <c r="B114" s="0" t="n">
        <f aca="false">($A114-10)</f>
        <v>-4.45</v>
      </c>
      <c r="C114" s="0" t="n">
        <f aca="false">POWER($A114-10,2)</f>
        <v>19.8025</v>
      </c>
      <c r="D114" s="0" t="n">
        <f aca="false">0.5*$A114-2*SIN($A114)</f>
        <v>4.11347971455252</v>
      </c>
      <c r="E114" s="0" t="n">
        <f aca="false">-2*COS($A114)</f>
        <v>-1.48609288193282</v>
      </c>
      <c r="F114" s="0" t="n">
        <f aca="false">COS(3*$A114)</f>
        <v>-0.58814202340034</v>
      </c>
      <c r="G114" s="0" t="n">
        <f aca="false">SIN(5*$A114)</f>
        <v>0.500636485932415</v>
      </c>
      <c r="H114" s="0" t="n">
        <f aca="false">EXP(0.1*$A114)*COS($A114)</f>
        <v>1.2943430491099</v>
      </c>
      <c r="I114" s="0" t="n">
        <f aca="false">EXP(0.1*$A114)*SIN($A114)</f>
        <v>-1.16577633603387</v>
      </c>
      <c r="J114" s="0" t="n">
        <f aca="false">(0.157*($A114-10))-POWER((0.157*($A114-10)),5)/10+POWER((0.157*($A114-10)),9)/216-POWER((0.157*($A114-10)),13)/9360+POWER((0.157*($A114-10)),17)/685440-POWER((0.157*($A114-10)),21)/76204800+POWER((0.157*($A114-10)),25)/11975040000-POWER((0.157*($A114-10)),29)/2528170444800</f>
        <v>-0.682187041836372</v>
      </c>
      <c r="K114" s="0" t="n">
        <f aca="false">POWER((0.157*($A114-10)),3)/3-POWER((0.157*($A114-10)),7)/42-POWER((0.157*($A114-10)),11)/1302-POWER((0.157*($A114-10)),15)/75600+POWER((0.157*($A114-10)),19)/6894720-POWER((0.157*($A114-10)),23)/918086400+POWER((0.157*($A114-10)),27)/168129561600</f>
        <v>-0.111723681359926</v>
      </c>
    </row>
    <row r="115" customFormat="false" ht="13.5" hidden="false" customHeight="false" outlineLevel="0" collapsed="false">
      <c r="A115" s="0" t="n">
        <v>5.6</v>
      </c>
      <c r="B115" s="0" t="n">
        <f aca="false">($A115-10)</f>
        <v>-4.4</v>
      </c>
      <c r="C115" s="0" t="n">
        <f aca="false">POWER($A115-10,2)</f>
        <v>19.36</v>
      </c>
      <c r="D115" s="0" t="n">
        <f aca="false">0.5*$A115-2*SIN($A115)</f>
        <v>4.06253327574464</v>
      </c>
      <c r="E115" s="0" t="n">
        <f aca="false">-2*COS($A115)</f>
        <v>-1.5511317570205</v>
      </c>
      <c r="F115" s="0" t="n">
        <f aca="false">COS(3*$A115)</f>
        <v>-0.460678587411366</v>
      </c>
      <c r="G115" s="0" t="n">
        <f aca="false">SIN(5*$A115)</f>
        <v>0.270905788307869</v>
      </c>
      <c r="H115" s="0" t="n">
        <f aca="false">EXP(0.1*$A115)*COS($A115)</f>
        <v>1.35776185567588</v>
      </c>
      <c r="I115" s="0" t="n">
        <f aca="false">EXP(0.1*$A115)*SIN($A115)</f>
        <v>-1.10514114327745</v>
      </c>
      <c r="J115" s="0" t="n">
        <f aca="false">(0.157*($A115-10))-POWER((0.157*($A115-10)),5)/10+POWER((0.157*($A115-10)),9)/216-POWER((0.157*($A115-10)),13)/9360+POWER((0.157*($A115-10)),17)/685440-POWER((0.157*($A115-10)),21)/76204800+POWER((0.157*($A115-10)),25)/11975040000-POWER((0.157*($A115-10)),29)/2528170444800</f>
        <v>-0.675233789328613</v>
      </c>
      <c r="K115" s="0" t="n">
        <f aca="false">POWER((0.157*($A115-10)),3)/3-POWER((0.157*($A115-10)),7)/42-POWER((0.157*($A115-10)),11)/1302-POWER((0.157*($A115-10)),15)/75600+POWER((0.157*($A115-10)),19)/6894720-POWER((0.157*($A115-10)),23)/918086400+POWER((0.157*($A115-10)),27)/168129561600</f>
        <v>-0.108083759922197</v>
      </c>
    </row>
    <row r="116" customFormat="false" ht="13.5" hidden="false" customHeight="false" outlineLevel="0" collapsed="false">
      <c r="A116" s="0" t="n">
        <v>5.65</v>
      </c>
      <c r="B116" s="0" t="n">
        <f aca="false">($A116-10)</f>
        <v>-4.35</v>
      </c>
      <c r="C116" s="0" t="n">
        <f aca="false">POWER($A116-10,2)</f>
        <v>18.9225</v>
      </c>
      <c r="D116" s="0" t="n">
        <f aca="false">0.5*$A116-2*SIN($A116)</f>
        <v>4.00843116126202</v>
      </c>
      <c r="E116" s="0" t="n">
        <f aca="false">-2*COS($A116)</f>
        <v>-1.61229361052943</v>
      </c>
      <c r="F116" s="0" t="n">
        <f aca="false">COS(3*$A116)</f>
        <v>-0.322869303513232</v>
      </c>
      <c r="G116" s="0" t="n">
        <f aca="false">SIN(5*$A116)</f>
        <v>0.0243314808772023</v>
      </c>
      <c r="H116" s="0" t="n">
        <f aca="false">EXP(0.1*$A116)*COS($A116)</f>
        <v>1.41837320907128</v>
      </c>
      <c r="I116" s="0" t="n">
        <f aca="false">EXP(0.1*$A116)*SIN($A116)</f>
        <v>-1.04109266634318</v>
      </c>
      <c r="J116" s="0" t="n">
        <f aca="false">(0.157*($A116-10))-POWER((0.157*($A116-10)),5)/10+POWER((0.157*($A116-10)),9)/216-POWER((0.157*($A116-10)),13)/9360+POWER((0.157*($A116-10)),17)/685440-POWER((0.157*($A116-10)),21)/76204800+POWER((0.157*($A116-10)),25)/11975040000-POWER((0.157*($A116-10)),29)/2528170444800</f>
        <v>-0.668241431331668</v>
      </c>
      <c r="K116" s="0" t="n">
        <f aca="false">POWER((0.157*($A116-10)),3)/3-POWER((0.157*($A116-10)),7)/42-POWER((0.157*($A116-10)),11)/1302-POWER((0.157*($A116-10)),15)/75600+POWER((0.157*($A116-10)),19)/6894720-POWER((0.157*($A116-10)),23)/918086400+POWER((0.157*($A116-10)),27)/168129561600</f>
        <v>-0.104519092046741</v>
      </c>
    </row>
    <row r="117" customFormat="false" ht="13.5" hidden="false" customHeight="false" outlineLevel="0" collapsed="false">
      <c r="A117" s="0" t="n">
        <v>5.7</v>
      </c>
      <c r="B117" s="0" t="n">
        <f aca="false">($A117-10)</f>
        <v>-4.3</v>
      </c>
      <c r="C117" s="0" t="n">
        <f aca="false">POWER($A117-10,2)</f>
        <v>18.49</v>
      </c>
      <c r="D117" s="0" t="n">
        <f aca="false">0.5*$A117-2*SIN($A117)</f>
        <v>3.95137108519528</v>
      </c>
      <c r="E117" s="0" t="n">
        <f aca="false">-2*COS($A117)</f>
        <v>-1.66942556967832</v>
      </c>
      <c r="F117" s="0" t="n">
        <f aca="false">COS(3*$A117)</f>
        <v>-0.177809071123116</v>
      </c>
      <c r="G117" s="0" t="n">
        <f aca="false">SIN(5*$A117)</f>
        <v>-0.223755640186796</v>
      </c>
      <c r="H117" s="0" t="n">
        <f aca="false">EXP(0.1*$A117)*COS($A117)</f>
        <v>1.47599511484158</v>
      </c>
      <c r="I117" s="0" t="n">
        <f aca="false">EXP(0.1*$A117)*SIN($A117)</f>
        <v>-0.973759100676311</v>
      </c>
      <c r="J117" s="0" t="n">
        <f aca="false">(0.157*($A117-10))-POWER((0.157*($A117-10)),5)/10+POWER((0.157*($A117-10)),9)/216-POWER((0.157*($A117-10)),13)/9360+POWER((0.157*($A117-10)),17)/685440-POWER((0.157*($A117-10)),21)/76204800+POWER((0.157*($A117-10)),25)/11975040000-POWER((0.157*($A117-10)),29)/2528170444800</f>
        <v>-0.661211220710628</v>
      </c>
      <c r="K117" s="0" t="n">
        <f aca="false">POWER((0.157*($A117-10)),3)/3-POWER((0.157*($A117-10)),7)/42-POWER((0.157*($A117-10)),11)/1302-POWER((0.157*($A117-10)),15)/75600+POWER((0.157*($A117-10)),19)/6894720-POWER((0.157*($A117-10)),23)/918086400+POWER((0.157*($A117-10)),27)/168129561600</f>
        <v>-0.101029267180103</v>
      </c>
    </row>
    <row r="118" customFormat="false" ht="13.5" hidden="false" customHeight="false" outlineLevel="0" collapsed="false">
      <c r="A118" s="0" t="n">
        <v>5.75</v>
      </c>
      <c r="B118" s="0" t="n">
        <f aca="false">($A118-10)</f>
        <v>-4.25</v>
      </c>
      <c r="C118" s="0" t="n">
        <f aca="false">POWER($A118-10,2)</f>
        <v>18.0625</v>
      </c>
      <c r="D118" s="0" t="n">
        <f aca="false">0.5*$A118-2*SIN($A118)</f>
        <v>3.89155815499852</v>
      </c>
      <c r="E118" s="0" t="n">
        <f aca="false">-2*COS($A118)</f>
        <v>-1.72238483432304</v>
      </c>
      <c r="F118" s="0" t="n">
        <f aca="false">COS(3*$A118)</f>
        <v>-0.0287556303291872</v>
      </c>
      <c r="G118" s="0" t="n">
        <f aca="false">SIN(5*$A118)</f>
        <v>-0.457930719286811</v>
      </c>
      <c r="H118" s="0" t="n">
        <f aca="false">EXP(0.1*$A118)*COS($A118)</f>
        <v>1.53045133408463</v>
      </c>
      <c r="I118" s="0" t="n">
        <f aca="false">EXP(0.1*$A118)*SIN($A118)</f>
        <v>-0.903278264815638</v>
      </c>
      <c r="J118" s="0" t="n">
        <f aca="false">(0.157*($A118-10))-POWER((0.157*($A118-10)),5)/10+POWER((0.157*($A118-10)),9)/216-POWER((0.157*($A118-10)),13)/9360+POWER((0.157*($A118-10)),17)/685440-POWER((0.157*($A118-10)),21)/76204800+POWER((0.157*($A118-10)),25)/11975040000-POWER((0.157*($A118-10)),29)/2528170444800</f>
        <v>-0.654144386888865</v>
      </c>
      <c r="K118" s="0" t="n">
        <f aca="false">POWER((0.157*($A118-10)),3)/3-POWER((0.157*($A118-10)),7)/42-POWER((0.157*($A118-10)),11)/1302-POWER((0.157*($A118-10)),15)/75600+POWER((0.157*($A118-10)),19)/6894720-POWER((0.157*($A118-10)),23)/918086400+POWER((0.157*($A118-10)),27)/168129561600</f>
        <v>-0.0976138489465315</v>
      </c>
    </row>
    <row r="119" customFormat="false" ht="13.5" hidden="false" customHeight="false" outlineLevel="0" collapsed="false">
      <c r="A119" s="0" t="n">
        <v>5.8</v>
      </c>
      <c r="B119" s="0" t="n">
        <f aca="false">($A119-10)</f>
        <v>-4.2</v>
      </c>
      <c r="C119" s="0" t="n">
        <f aca="false">POWER($A119-10,2)</f>
        <v>17.64</v>
      </c>
      <c r="D119" s="0" t="n">
        <f aca="false">0.5*$A119-2*SIN($A119)</f>
        <v>3.82920435882751</v>
      </c>
      <c r="E119" s="0" t="n">
        <f aca="false">-2*COS($A119)</f>
        <v>-1.77103903388264</v>
      </c>
      <c r="F119" s="0" t="n">
        <f aca="false">COS(3*$A119)</f>
        <v>0.120943599928474</v>
      </c>
      <c r="G119" s="0" t="n">
        <f aca="false">SIN(5*$A119)</f>
        <v>-0.663633884212968</v>
      </c>
      <c r="H119" s="0" t="n">
        <f aca="false">EXP(0.1*$A119)*COS($A119)</f>
        <v>1.58157188843644</v>
      </c>
      <c r="I119" s="0" t="n">
        <f aca="false">EXP(0.1*$A119)*SIN($A119)</f>
        <v>-0.829797347443211</v>
      </c>
      <c r="J119" s="0" t="n">
        <f aca="false">(0.157*($A119-10))-POWER((0.157*($A119-10)),5)/10+POWER((0.157*($A119-10)),9)/216-POWER((0.157*($A119-10)),13)/9360+POWER((0.157*($A119-10)),17)/685440-POWER((0.157*($A119-10)),21)/76204800+POWER((0.157*($A119-10)),25)/11975040000-POWER((0.157*($A119-10)),29)/2528170444800</f>
        <v>-0.647042135783956</v>
      </c>
      <c r="K119" s="0" t="n">
        <f aca="false">POWER((0.157*($A119-10)),3)/3-POWER((0.157*($A119-10)),7)/42-POWER((0.157*($A119-10)),11)/1302-POWER((0.157*($A119-10)),15)/75600+POWER((0.157*($A119-10)),19)/6894720-POWER((0.157*($A119-10)),23)/918086400+POWER((0.157*($A119-10)),27)/168129561600</f>
        <v>-0.0942723761001399</v>
      </c>
    </row>
    <row r="120" customFormat="false" ht="13.5" hidden="false" customHeight="false" outlineLevel="0" collapsed="false">
      <c r="A120" s="0" t="n">
        <v>5.85</v>
      </c>
      <c r="B120" s="0" t="n">
        <f aca="false">($A120-10)</f>
        <v>-4.15</v>
      </c>
      <c r="C120" s="0" t="n">
        <f aca="false">POWER($A120-10,2)</f>
        <v>17.2225</v>
      </c>
      <c r="D120" s="0" t="n">
        <f aca="false">0.5*$A120-2*SIN($A120)</f>
        <v>3.76452803567972</v>
      </c>
      <c r="E120" s="0" t="n">
        <f aca="false">-2*COS($A120)</f>
        <v>-1.81526655819683</v>
      </c>
      <c r="F120" s="0" t="n">
        <f aca="false">COS(3*$A120)</f>
        <v>0.267926697670673</v>
      </c>
      <c r="G120" s="0" t="n">
        <f aca="false">SIN(5*$A120)</f>
        <v>-0.828075508477244</v>
      </c>
      <c r="H120" s="0" t="n">
        <f aca="false">EXP(0.1*$A120)*COS($A120)</f>
        <v>1.62919355424844</v>
      </c>
      <c r="I120" s="0" t="n">
        <f aca="false">EXP(0.1*$A120)*SIN($A120)</f>
        <v>-0.753472628118534</v>
      </c>
      <c r="J120" s="0" t="n">
        <f aca="false">(0.157*($A120-10))-POWER((0.157*($A120-10)),5)/10+POWER((0.157*($A120-10)),9)/216-POWER((0.157*($A120-10)),13)/9360+POWER((0.157*($A120-10)),17)/685440-POWER((0.157*($A120-10)),21)/76204800+POWER((0.157*($A120-10)),25)/11975040000-POWER((0.157*($A120-10)),29)/2528170444800</f>
        <v>-0.639905649761822</v>
      </c>
      <c r="K120" s="0" t="n">
        <f aca="false">POWER((0.157*($A120-10)),3)/3-POWER((0.157*($A120-10)),7)/42-POWER((0.157*($A120-10)),11)/1302-POWER((0.157*($A120-10)),15)/75600+POWER((0.157*($A120-10)),19)/6894720-POWER((0.157*($A120-10)),23)/918086400+POWER((0.157*($A120-10)),27)/168129561600</f>
        <v>-0.0910043634493992</v>
      </c>
    </row>
    <row r="121" customFormat="false" ht="13.5" hidden="false" customHeight="false" outlineLevel="0" collapsed="false">
      <c r="A121" s="0" t="n">
        <v>5.9</v>
      </c>
      <c r="B121" s="0" t="n">
        <f aca="false">($A121-10)</f>
        <v>-4.1</v>
      </c>
      <c r="C121" s="0" t="n">
        <f aca="false">POWER($A121-10,2)</f>
        <v>16.81</v>
      </c>
      <c r="D121" s="0" t="n">
        <f aca="false">0.5*$A121-2*SIN($A121)</f>
        <v>3.69775332966047</v>
      </c>
      <c r="E121" s="0" t="n">
        <f aca="false">-2*COS($A121)</f>
        <v>-1.85495686148807</v>
      </c>
      <c r="F121" s="0" t="n">
        <f aca="false">COS(3*$A121)</f>
        <v>0.408892739398883</v>
      </c>
      <c r="G121" s="0" t="n">
        <f aca="false">SIN(5*$A121)</f>
        <v>-0.941031408342954</v>
      </c>
      <c r="H121" s="0" t="n">
        <f aca="false">EXP(0.1*$A121)*COS($A121)</f>
        <v>1.67316034459362</v>
      </c>
      <c r="I121" s="0" t="n">
        <f aca="false">EXP(0.1*$A121)*SIN($A121)</f>
        <v>-0.674469172141333</v>
      </c>
      <c r="J121" s="0" t="n">
        <f aca="false">(0.157*($A121-10))-POWER((0.157*($A121-10)),5)/10+POWER((0.157*($A121-10)),9)/216-POWER((0.157*($A121-10)),13)/9360+POWER((0.157*($A121-10)),17)/685440-POWER((0.157*($A121-10)),21)/76204800+POWER((0.157*($A121-10)),25)/11975040000-POWER((0.157*($A121-10)),29)/2528170444800</f>
        <v>-0.632736087608555</v>
      </c>
      <c r="K121" s="0" t="n">
        <f aca="false">POWER((0.157*($A121-10)),3)/3-POWER((0.157*($A121-10)),7)/42-POWER((0.157*($A121-10)),11)/1302-POWER((0.157*($A121-10)),15)/75600+POWER((0.157*($A121-10)),19)/6894720-POWER((0.157*($A121-10)),23)/918086400+POWER((0.157*($A121-10)),27)/168129561600</f>
        <v>-0.0878093027546907</v>
      </c>
    </row>
    <row r="122" customFormat="false" ht="13.5" hidden="false" customHeight="false" outlineLevel="0" collapsed="false">
      <c r="A122" s="0" t="n">
        <v>5.95</v>
      </c>
      <c r="B122" s="0" t="n">
        <f aca="false">($A122-10)</f>
        <v>-4.05</v>
      </c>
      <c r="C122" s="0" t="n">
        <f aca="false">POWER($A122-10,2)</f>
        <v>16.4025</v>
      </c>
      <c r="D122" s="0" t="n">
        <f aca="false">0.5*$A122-2*SIN($A122)</f>
        <v>3.62910962973948</v>
      </c>
      <c r="E122" s="0" t="n">
        <f aca="false">-2*COS($A122)</f>
        <v>-1.89001073866846</v>
      </c>
      <c r="F122" s="0" t="n">
        <f aca="false">COS(3*$A122)</f>
        <v>0.54067593172063</v>
      </c>
      <c r="G122" s="0" t="n">
        <f aca="false">SIN(5*$A122)</f>
        <v>-0.995478533049455</v>
      </c>
      <c r="H122" s="0" t="n">
        <f aca="false">EXP(0.1*$A122)*COS($A122)</f>
        <v>1.71332397775646</v>
      </c>
      <c r="I122" s="0" t="n">
        <f aca="false">EXP(0.1*$A122)*SIN($A122)</f>
        <v>-0.592960500057055</v>
      </c>
      <c r="J122" s="0" t="n">
        <f aca="false">(0.157*($A122-10))-POWER((0.157*($A122-10)),5)/10+POWER((0.157*($A122-10)),9)/216-POWER((0.157*($A122-10)),13)/9360+POWER((0.157*($A122-10)),17)/685440-POWER((0.157*($A122-10)),21)/76204800+POWER((0.157*($A122-10)),25)/11975040000-POWER((0.157*($A122-10)),29)/2528170444800</f>
        <v>-0.625534584519391</v>
      </c>
      <c r="K122" s="0" t="n">
        <f aca="false">POWER((0.157*($A122-10)),3)/3-POWER((0.157*($A122-10)),7)/42-POWER((0.157*($A122-10)),11)/1302-POWER((0.157*($A122-10)),15)/75600+POWER((0.157*($A122-10)),19)/6894720-POWER((0.157*($A122-10)),23)/918086400+POWER((0.157*($A122-10)),27)/168129561600</f>
        <v>-0.0846866635996244</v>
      </c>
    </row>
    <row r="123" customFormat="false" ht="13.5" hidden="false" customHeight="false" outlineLevel="0" collapsed="false">
      <c r="A123" s="0" t="n">
        <v>6</v>
      </c>
      <c r="B123" s="0" t="n">
        <f aca="false">($A123-10)</f>
        <v>-4</v>
      </c>
      <c r="C123" s="0" t="n">
        <f aca="false">POWER($A123-10,2)</f>
        <v>16</v>
      </c>
      <c r="D123" s="0" t="n">
        <f aca="false">0.5*$A123-2*SIN($A123)</f>
        <v>3.55883099639785</v>
      </c>
      <c r="E123" s="0" t="n">
        <f aca="false">-2*COS($A123)</f>
        <v>-1.92034057330073</v>
      </c>
      <c r="F123" s="0" t="n">
        <f aca="false">COS(3*$A123)</f>
        <v>0.66031670824408</v>
      </c>
      <c r="G123" s="0" t="n">
        <f aca="false">SIN(5*$A123)</f>
        <v>-0.988031624092862</v>
      </c>
      <c r="H123" s="0" t="n">
        <f aca="false">EXP(0.1*$A123)*COS($A123)</f>
        <v>1.74954433088198</v>
      </c>
      <c r="I123" s="0" t="n">
        <f aca="false">EXP(0.1*$A123)*SIN($A123)</f>
        <v>-0.509128232388743</v>
      </c>
      <c r="J123" s="0" t="n">
        <f aca="false">(0.157*($A123-10))-POWER((0.157*($A123-10)),5)/10+POWER((0.157*($A123-10)),9)/216-POWER((0.157*($A123-10)),13)/9360+POWER((0.157*($A123-10)),17)/685440-POWER((0.157*($A123-10)),21)/76204800+POWER((0.157*($A123-10)),25)/11975040000-POWER((0.157*($A123-10)),29)/2528170444800</f>
        <v>-0.618302252104286</v>
      </c>
      <c r="K123" s="0" t="n">
        <f aca="false">POWER((0.157*($A123-10)),3)/3-POWER((0.157*($A123-10)),7)/42-POWER((0.157*($A123-10)),11)/1302-POWER((0.157*($A123-10)),15)/75600+POWER((0.157*($A123-10)),19)/6894720-POWER((0.157*($A123-10)),23)/918086400+POWER((0.157*($A123-10)),27)/168129561600</f>
        <v>-0.0816358942368028</v>
      </c>
    </row>
    <row r="124" customFormat="false" ht="13.5" hidden="false" customHeight="false" outlineLevel="0" collapsed="false">
      <c r="A124" s="0" t="n">
        <v>6.05</v>
      </c>
      <c r="B124" s="0" t="n">
        <f aca="false">($A124-10)</f>
        <v>-3.95</v>
      </c>
      <c r="C124" s="0" t="n">
        <f aca="false">POWER($A124-10,2)</f>
        <v>15.6025</v>
      </c>
      <c r="D124" s="0" t="n">
        <f aca="false">0.5*$A124-2*SIN($A124)</f>
        <v>3.48715557659878</v>
      </c>
      <c r="E124" s="0" t="n">
        <f aca="false">-2*COS($A124)</f>
        <v>-1.94587055659379</v>
      </c>
      <c r="F124" s="0" t="n">
        <f aca="false">COS(3*$A124)</f>
        <v>0.765128195058727</v>
      </c>
      <c r="G124" s="0" t="n">
        <f aca="false">SIN(5*$A124)</f>
        <v>-0.919153694203577</v>
      </c>
      <c r="H124" s="0" t="n">
        <f aca="false">EXP(0.1*$A124)*COS($A124)</f>
        <v>1.78168987748409</v>
      </c>
      <c r="I124" s="0" t="n">
        <f aca="false">EXP(0.1*$A124)*SIN($A124)</f>
        <v>-0.423161710247701</v>
      </c>
      <c r="J124" s="0" t="n">
        <f aca="false">(0.157*($A124-10))-POWER((0.157*($A124-10)),5)/10+POWER((0.157*($A124-10)),9)/216-POWER((0.157*($A124-10)),13)/9360+POWER((0.157*($A124-10)),17)/685440-POWER((0.157*($A124-10)),21)/76204800+POWER((0.157*($A124-10)),25)/11975040000-POWER((0.157*($A124-10)),29)/2528170444800</f>
        <v>-0.611040178409589</v>
      </c>
      <c r="K124" s="0" t="n">
        <f aca="false">POWER((0.157*($A124-10)),3)/3-POWER((0.157*($A124-10)),7)/42-POWER((0.157*($A124-10)),11)/1302-POWER((0.157*($A124-10)),15)/75600+POWER((0.157*($A124-10)),19)/6894720-POWER((0.157*($A124-10)),23)/918086400+POWER((0.157*($A124-10)),27)/168129561600</f>
        <v>-0.0786564224086875</v>
      </c>
    </row>
    <row r="125" customFormat="false" ht="13.5" hidden="false" customHeight="false" outlineLevel="0" collapsed="false">
      <c r="A125" s="0" t="n">
        <v>6.1</v>
      </c>
      <c r="B125" s="0" t="n">
        <f aca="false">($A125-10)</f>
        <v>-3.9</v>
      </c>
      <c r="C125" s="0" t="n">
        <f aca="false">POWER($A125-10,2)</f>
        <v>15.21</v>
      </c>
      <c r="D125" s="0" t="n">
        <f aca="false">0.5*$A125-2*SIN($A125)</f>
        <v>3.41432500854419</v>
      </c>
      <c r="E125" s="0" t="n">
        <f aca="false">-2*COS($A125)</f>
        <v>-1.96653687688517</v>
      </c>
      <c r="F125" s="0" t="n">
        <f aca="false">COS(3*$A125)</f>
        <v>0.852756552130871</v>
      </c>
      <c r="G125" s="0" t="n">
        <f aca="false">SIN(5*$A125)</f>
        <v>-0.793127239457285</v>
      </c>
      <c r="H125" s="0" t="n">
        <f aca="false">EXP(0.1*$A125)*COS($A125)</f>
        <v>1.80963810754072</v>
      </c>
      <c r="I125" s="0" t="n">
        <f aca="false">EXP(0.1*$A125)*SIN($A125)</f>
        <v>-0.335257592543059</v>
      </c>
      <c r="J125" s="0" t="n">
        <f aca="false">(0.157*($A125-10))-POWER((0.157*($A125-10)),5)/10+POWER((0.157*($A125-10)),9)/216-POWER((0.157*($A125-10)),13)/9360+POWER((0.157*($A125-10)),17)/685440-POWER((0.157*($A125-10)),21)/76204800+POWER((0.157*($A125-10)),25)/11975040000-POWER((0.157*($A125-10)),29)/2528170444800</f>
        <v>-0.603749427955276</v>
      </c>
      <c r="K125" s="0" t="n">
        <f aca="false">POWER((0.157*($A125-10)),3)/3-POWER((0.157*($A125-10)),7)/42-POWER((0.157*($A125-10)),11)/1302-POWER((0.157*($A125-10)),15)/75600+POWER((0.157*($A125-10)),19)/6894720-POWER((0.157*($A125-10)),23)/918086400+POWER((0.157*($A125-10)),27)/168129561600</f>
        <v>-0.0757476561442051</v>
      </c>
    </row>
    <row r="126" customFormat="false" ht="13.5" hidden="false" customHeight="false" outlineLevel="0" collapsed="false">
      <c r="A126" s="0" t="n">
        <v>6.15</v>
      </c>
      <c r="B126" s="0" t="n">
        <f aca="false">($A126-10)</f>
        <v>-3.85</v>
      </c>
      <c r="C126" s="0" t="n">
        <f aca="false">POWER($A126-10,2)</f>
        <v>14.8225</v>
      </c>
      <c r="D126" s="0" t="n">
        <f aca="false">0.5*$A126-2*SIN($A126)</f>
        <v>3.34058381770503</v>
      </c>
      <c r="E126" s="0" t="n">
        <f aca="false">-2*COS($A126)</f>
        <v>-1.98228787913694</v>
      </c>
      <c r="F126" s="0" t="n">
        <f aca="false">COS(3*$A126)</f>
        <v>0.921233835476205</v>
      </c>
      <c r="G126" s="0" t="n">
        <f aca="false">SIN(5*$A126)</f>
        <v>-0.617787974410896</v>
      </c>
      <c r="H126" s="0" t="n">
        <f aca="false">EXP(0.1*$A126)*COS($A126)</f>
        <v>1.83327592893506</v>
      </c>
      <c r="I126" s="0" t="n">
        <f aca="false">EXP(0.1*$A126)*SIN($A126)</f>
        <v>-0.245619430577005</v>
      </c>
      <c r="J126" s="0" t="n">
        <f aca="false">(0.157*($A126-10))-POWER((0.157*($A126-10)),5)/10+POWER((0.157*($A126-10)),9)/216-POWER((0.157*($A126-10)),13)/9360+POWER((0.157*($A126-10)),17)/685440-POWER((0.157*($A126-10)),21)/76204800+POWER((0.157*($A126-10)),25)/11975040000-POWER((0.157*($A126-10)),29)/2528170444800</f>
        <v>-0.596431041787245</v>
      </c>
      <c r="K126" s="0" t="n">
        <f aca="false">POWER((0.157*($A126-10)),3)/3-POWER((0.157*($A126-10)),7)/42-POWER((0.157*($A126-10)),11)/1302-POWER((0.157*($A126-10)),15)/75600+POWER((0.157*($A126-10)),19)/6894720-POWER((0.157*($A126-10)),23)/918086400+POWER((0.157*($A126-10)),27)/168129561600</f>
        <v>-0.0729089845317046</v>
      </c>
    </row>
    <row r="127" customFormat="false" ht="13.5" hidden="false" customHeight="false" outlineLevel="0" collapsed="false">
      <c r="A127" s="0" t="n">
        <v>6.2</v>
      </c>
      <c r="B127" s="0" t="n">
        <f aca="false">($A127-10)</f>
        <v>-3.8</v>
      </c>
      <c r="C127" s="0" t="n">
        <f aca="false">POWER($A127-10,2)</f>
        <v>14.44</v>
      </c>
      <c r="D127" s="0" t="n">
        <f aca="false">0.5*$A127-2*SIN($A127)</f>
        <v>3.26617880563499</v>
      </c>
      <c r="E127" s="0" t="n">
        <f aca="false">-2*COS($A127)</f>
        <v>-1.99308419404644</v>
      </c>
      <c r="F127" s="0" t="n">
        <f aca="false">COS(3*$A127)</f>
        <v>0.96902219293905</v>
      </c>
      <c r="G127" s="0" t="n">
        <f aca="false">SIN(5*$A127)</f>
        <v>-0.404037645323065</v>
      </c>
      <c r="H127" s="0" t="n">
        <f aca="false">EXP(0.1*$A127)*COS($A127)</f>
        <v>1.85250004903682</v>
      </c>
      <c r="I127" s="0" t="n">
        <f aca="false">EXP(0.1*$A127)*SIN($A127)</f>
        <v>-0.154457220877711</v>
      </c>
      <c r="J127" s="0" t="n">
        <f aca="false">(0.157*($A127-10))-POWER((0.157*($A127-10)),5)/10+POWER((0.157*($A127-10)),9)/216-POWER((0.157*($A127-10)),13)/9360+POWER((0.157*($A127-10)),17)/685440-POWER((0.157*($A127-10)),21)/76204800+POWER((0.157*($A127-10)),25)/11975040000-POWER((0.157*($A127-10)),29)/2528170444800</f>
        <v>-0.589086037544163</v>
      </c>
      <c r="K127" s="0" t="n">
        <f aca="false">POWER((0.157*($A127-10)),3)/3-POWER((0.157*($A127-10)),7)/42-POWER((0.157*($A127-10)),11)/1302-POWER((0.157*($A127-10)),15)/75600+POWER((0.157*($A127-10)),19)/6894720-POWER((0.157*($A127-10)),23)/918086400+POWER((0.157*($A127-10)),27)/168129561600</f>
        <v>-0.070139778468865</v>
      </c>
    </row>
    <row r="128" customFormat="false" ht="13.5" hidden="false" customHeight="false" outlineLevel="0" collapsed="false">
      <c r="A128" s="0" t="n">
        <v>6.25</v>
      </c>
      <c r="B128" s="0" t="n">
        <f aca="false">($A128-10)</f>
        <v>-3.75</v>
      </c>
      <c r="C128" s="0" t="n">
        <f aca="false">POWER($A128-10,2)</f>
        <v>14.0625</v>
      </c>
      <c r="D128" s="0" t="n">
        <f aca="false">0.5*$A128-2*SIN($A128)</f>
        <v>3.19135843309511</v>
      </c>
      <c r="E128" s="0" t="n">
        <f aca="false">-2*COS($A128)</f>
        <v>-1.998898836449</v>
      </c>
      <c r="F128" s="0" t="n">
        <f aca="false">COS(3*$A128)</f>
        <v>0.995048401036379</v>
      </c>
      <c r="G128" s="0" t="n">
        <f aca="false">SIN(5*$A128)</f>
        <v>-0.165166212373579</v>
      </c>
      <c r="H128" s="0" t="n">
        <f aca="false">EXP(0.1*$A128)*COS($A128)</f>
        <v>1.86721733525591</v>
      </c>
      <c r="I128" s="0" t="n">
        <f aca="false">EXP(0.1*$A128)*SIN($A128)</f>
        <v>-0.0619869371857413</v>
      </c>
      <c r="J128" s="0" t="n">
        <f aca="false">(0.157*($A128-10))-POWER((0.157*($A128-10)),5)/10+POWER((0.157*($A128-10)),9)/216-POWER((0.157*($A128-10)),13)/9360+POWER((0.157*($A128-10)),17)/685440-POWER((0.157*($A128-10)),21)/76204800+POWER((0.157*($A128-10)),25)/11975040000-POWER((0.157*($A128-10)),29)/2528170444800</f>
        <v>-0.581715409538379</v>
      </c>
      <c r="K128" s="0" t="n">
        <f aca="false">POWER((0.157*($A128-10)),3)/3-POWER((0.157*($A128-10)),7)/42-POWER((0.157*($A128-10)),11)/1302-POWER((0.157*($A128-10)),15)/75600+POWER((0.157*($A128-10)),19)/6894720-POWER((0.157*($A128-10)),23)/918086400+POWER((0.157*($A128-10)),27)/168129561600</f>
        <v>-0.0674393913901233</v>
      </c>
    </row>
    <row r="129" customFormat="false" ht="13.5" hidden="false" customHeight="false" outlineLevel="0" collapsed="false">
      <c r="A129" s="0" t="n">
        <v>6.3</v>
      </c>
      <c r="B129" s="0" t="n">
        <f aca="false">($A129-10)</f>
        <v>-3.7</v>
      </c>
      <c r="C129" s="0" t="n">
        <f aca="false">POWER($A129-10,2)</f>
        <v>13.69</v>
      </c>
      <c r="D129" s="0" t="n">
        <f aca="false">0.5*$A129-2*SIN($A129)</f>
        <v>3.1163721990313</v>
      </c>
      <c r="E129" s="0" t="n">
        <f aca="false">-2*COS($A129)</f>
        <v>-1.99971727276683</v>
      </c>
      <c r="F129" s="0" t="n">
        <f aca="false">COS(3*$A129)</f>
        <v>0.998727967243502</v>
      </c>
      <c r="G129" s="0" t="n">
        <f aca="false">SIN(5*$A129)</f>
        <v>0.0839744556917468</v>
      </c>
      <c r="H129" s="0" t="n">
        <f aca="false">EXP(0.1*$A129)*COS($A129)</f>
        <v>1.87734515344232</v>
      </c>
      <c r="I129" s="0" t="n">
        <f aca="false">EXP(0.1*$A129)*SIN($A129)</f>
        <v>0.0315699574281129</v>
      </c>
      <c r="J129" s="0" t="n">
        <f aca="false">(0.157*($A129-10))-POWER((0.157*($A129-10)),5)/10+POWER((0.157*($A129-10)),9)/216-POWER((0.157*($A129-10)),13)/9360+POWER((0.157*($A129-10)),17)/685440-POWER((0.157*($A129-10)),21)/76204800+POWER((0.157*($A129-10)),25)/11975040000-POWER((0.157*($A129-10)),29)/2528170444800</f>
        <v>-0.574320128850401</v>
      </c>
      <c r="K129" s="0" t="n">
        <f aca="false">POWER((0.157*($A129-10)),3)/3-POWER((0.157*($A129-10)),7)/42-POWER((0.157*($A129-10)),11)/1302-POWER((0.157*($A129-10)),15)/75600+POWER((0.157*($A129-10)),19)/6894720-POWER((0.157*($A129-10)),23)/918086400+POWER((0.157*($A129-10)),27)/168129561600</f>
        <v>-0.0648071599721835</v>
      </c>
    </row>
    <row r="130" customFormat="false" ht="13.5" hidden="false" customHeight="false" outlineLevel="0" collapsed="false">
      <c r="A130" s="0" t="n">
        <v>6.35</v>
      </c>
      <c r="B130" s="0" t="n">
        <f aca="false">($A130-10)</f>
        <v>-3.65</v>
      </c>
      <c r="C130" s="0" t="n">
        <f aca="false">POWER($A130-10,2)</f>
        <v>13.3225</v>
      </c>
      <c r="D130" s="0" t="n">
        <f aca="false">0.5*$A130-2*SIN($A130)</f>
        <v>3.04147001695689</v>
      </c>
      <c r="E130" s="0" t="n">
        <f aca="false">-2*COS($A130)</f>
        <v>-1.99553745733537</v>
      </c>
      <c r="F130" s="0" t="n">
        <f aca="false">COS(3*$A130)</f>
        <v>0.97997825643608</v>
      </c>
      <c r="G130" s="0" t="n">
        <f aca="false">SIN(5*$A130)</f>
        <v>0.327893998825826</v>
      </c>
      <c r="H130" s="0" t="n">
        <f aca="false">EXP(0.1*$A130)*COS($A130)</f>
        <v>1.88281168305106</v>
      </c>
      <c r="I130" s="0" t="n">
        <f aca="false">EXP(0.1*$A130)*SIN($A130)</f>
        <v>0.12598701727548</v>
      </c>
      <c r="J130" s="0" t="n">
        <f aca="false">(0.157*($A130-10))-POWER((0.157*($A130-10)),5)/10+POWER((0.157*($A130-10)),9)/216-POWER((0.157*($A130-10)),13)/9360+POWER((0.157*($A130-10)),17)/685440-POWER((0.157*($A130-10)),21)/76204800+POWER((0.157*($A130-10)),25)/11975040000-POWER((0.157*($A130-10)),29)/2528170444800</f>
        <v>-0.566901143436478</v>
      </c>
      <c r="K130" s="0" t="n">
        <f aca="false">POWER((0.157*($A130-10)),3)/3-POWER((0.157*($A130-10)),7)/42-POWER((0.157*($A130-10)),11)/1302-POWER((0.157*($A130-10)),15)/75600+POWER((0.157*($A130-10)),19)/6894720-POWER((0.157*($A130-10)),23)/918086400+POWER((0.157*($A130-10)),27)/168129561600</f>
        <v>-0.0622424048181441</v>
      </c>
    </row>
    <row r="131" customFormat="false" ht="13.5" hidden="false" customHeight="false" outlineLevel="0" collapsed="false">
      <c r="A131" s="0" t="n">
        <v>6.4</v>
      </c>
      <c r="B131" s="0" t="n">
        <f aca="false">($A131-10)</f>
        <v>-3.6</v>
      </c>
      <c r="C131" s="0" t="n">
        <f aca="false">POWER($A131-10,2)</f>
        <v>12.96</v>
      </c>
      <c r="D131" s="0" t="n">
        <f aca="false">0.5*$A131-2*SIN($A131)</f>
        <v>2.96690159029901</v>
      </c>
      <c r="E131" s="0" t="n">
        <f aca="false">-2*COS($A131)</f>
        <v>-1.98636983751639</v>
      </c>
      <c r="F131" s="0" t="n">
        <f aca="false">COS(3*$A131)</f>
        <v>0.93922034669687</v>
      </c>
      <c r="G131" s="0" t="n">
        <f aca="false">SIN(5*$A131)</f>
        <v>0.551426681241691</v>
      </c>
      <c r="H131" s="0" t="n">
        <f aca="false">EXP(0.1*$A131)*COS($A131)</f>
        <v>1.88355620803895</v>
      </c>
      <c r="I131" s="0" t="n">
        <f aca="false">EXP(0.1*$A131)*SIN($A131)</f>
        <v>0.221033338497157</v>
      </c>
      <c r="J131" s="0" t="n">
        <f aca="false">(0.157*($A131-10))-POWER((0.157*($A131-10)),5)/10+POWER((0.157*($A131-10)),9)/216-POWER((0.157*($A131-10)),13)/9360+POWER((0.157*($A131-10)),17)/685440-POWER((0.157*($A131-10)),21)/76204800+POWER((0.157*($A131-10)),25)/11975040000-POWER((0.157*($A131-10)),29)/2528170444800</f>
        <v>-0.559459378248796</v>
      </c>
      <c r="K131" s="0" t="n">
        <f aca="false">POWER((0.157*($A131-10)),3)/3-POWER((0.157*($A131-10)),7)/42-POWER((0.157*($A131-10)),11)/1302-POWER((0.157*($A131-10)),15)/75600+POWER((0.157*($A131-10)),19)/6894720-POWER((0.157*($A131-10)),23)/918086400+POWER((0.157*($A131-10)),27)/168129561600</f>
        <v>-0.059744431120766</v>
      </c>
    </row>
    <row r="132" customFormat="false" ht="13.5" hidden="false" customHeight="false" outlineLevel="0" collapsed="false">
      <c r="A132" s="0" t="n">
        <v>6.45</v>
      </c>
      <c r="B132" s="0" t="n">
        <f aca="false">($A132-10)</f>
        <v>-3.55</v>
      </c>
      <c r="C132" s="0" t="n">
        <f aca="false">POWER($A132-10,2)</f>
        <v>12.6025</v>
      </c>
      <c r="D132" s="0" t="n">
        <f aca="false">0.5*$A132-2*SIN($A132)</f>
        <v>2.89291578827009</v>
      </c>
      <c r="E132" s="0" t="n">
        <f aca="false">-2*COS($A132)</f>
        <v>-1.97223732758503</v>
      </c>
      <c r="F132" s="0" t="n">
        <f aca="false">COS(3*$A132)</f>
        <v>0.877369572809775</v>
      </c>
      <c r="G132" s="0" t="n">
        <f aca="false">SIN(5*$A132)</f>
        <v>0.740674323409674</v>
      </c>
      <c r="H132" s="0" t="n">
        <f aca="false">EXP(0.1*$A132)*COS($A132)</f>
        <v>1.87952938251149</v>
      </c>
      <c r="I132" s="0" t="n">
        <f aca="false">EXP(0.1*$A132)*SIN($A132)</f>
        <v>0.316474100091604</v>
      </c>
      <c r="J132" s="0" t="n">
        <f aca="false">(0.157*($A132-10))-POWER((0.157*($A132-10)),5)/10+POWER((0.157*($A132-10)),9)/216-POWER((0.157*($A132-10)),13)/9360+POWER((0.157*($A132-10)),17)/685440-POWER((0.157*($A132-10)),21)/76204800+POWER((0.157*($A132-10)),25)/11975040000-POWER((0.157*($A132-10)),29)/2528170444800</f>
        <v>-0.551995735367847</v>
      </c>
      <c r="K132" s="0" t="n">
        <f aca="false">POWER((0.157*($A132-10)),3)/3-POWER((0.157*($A132-10)),7)/42-POWER((0.157*($A132-10)),11)/1302-POWER((0.157*($A132-10)),15)/75600+POWER((0.157*($A132-10)),19)/6894720-POWER((0.157*($A132-10)),23)/918086400+POWER((0.157*($A132-10)),27)/168129561600</f>
        <v>-0.0573125293053871</v>
      </c>
    </row>
    <row r="133" customFormat="false" ht="13.5" hidden="false" customHeight="false" outlineLevel="0" collapsed="false">
      <c r="A133" s="0" t="n">
        <v>6.5</v>
      </c>
      <c r="B133" s="0" t="n">
        <f aca="false">($A133-10)</f>
        <v>-3.5</v>
      </c>
      <c r="C133" s="0" t="n">
        <f aca="false">POWER($A133-10,2)</f>
        <v>12.25</v>
      </c>
      <c r="D133" s="0" t="n">
        <f aca="false">0.5*$A133-2*SIN($A133)</f>
        <v>2.81976002382437</v>
      </c>
      <c r="E133" s="0" t="n">
        <f aca="false">-2*COS($A133)</f>
        <v>-1.95317525145605</v>
      </c>
      <c r="F133" s="0" t="n">
        <f aca="false">COS(3*$A133)</f>
        <v>0.795814969813944</v>
      </c>
      <c r="G133" s="0" t="n">
        <f aca="false">SIN(5*$A133)</f>
        <v>0.883870423545831</v>
      </c>
      <c r="H133" s="0" t="n">
        <f aca="false">EXP(0.1*$A133)*COS($A133)</f>
        <v>1.87069347019177</v>
      </c>
      <c r="I133" s="0" t="n">
        <f aca="false">EXP(0.1*$A133)*SIN($A133)</f>
        <v>0.412071120319194</v>
      </c>
      <c r="J133" s="0" t="n">
        <f aca="false">(0.157*($A133-10))-POWER((0.157*($A133-10)),5)/10+POWER((0.157*($A133-10)),9)/216-POWER((0.157*($A133-10)),13)/9360+POWER((0.157*($A133-10)),17)/685440-POWER((0.157*($A133-10)),21)/76204800+POWER((0.157*($A133-10)),25)/11975040000-POWER((0.157*($A133-10)),29)/2528170444800</f>
        <v>-0.544511094146506</v>
      </c>
      <c r="K133" s="0" t="n">
        <f aca="false">POWER((0.157*($A133-10)),3)/3-POWER((0.157*($A133-10)),7)/42-POWER((0.157*($A133-10)),11)/1302-POWER((0.157*($A133-10)),15)/75600+POWER((0.157*($A133-10)),19)/6894720-POWER((0.157*($A133-10)),23)/918086400+POWER((0.157*($A133-10)),27)/168129561600</f>
        <v>-0.0549459756529727</v>
      </c>
    </row>
    <row r="134" customFormat="false" ht="13.5" hidden="false" customHeight="false" outlineLevel="0" collapsed="false">
      <c r="A134" s="0" t="n">
        <v>6.55</v>
      </c>
      <c r="B134" s="0" t="n">
        <f aca="false">($A134-10)</f>
        <v>-3.45</v>
      </c>
      <c r="C134" s="0" t="n">
        <f aca="false">POWER($A134-10,2)</f>
        <v>11.9025</v>
      </c>
      <c r="D134" s="0" t="n">
        <f aca="false">0.5*$A134-2*SIN($A134)</f>
        <v>2.74767963525444</v>
      </c>
      <c r="E134" s="0" t="n">
        <f aca="false">-2*COS($A134)</f>
        <v>-1.92923125439244</v>
      </c>
      <c r="F134" s="0" t="n">
        <f aca="false">COS(3*$A134)</f>
        <v>0.69638807827137</v>
      </c>
      <c r="G134" s="0" t="n">
        <f aca="false">SIN(5*$A134)</f>
        <v>0.972111741702734</v>
      </c>
      <c r="H134" s="0" t="n">
        <f aca="false">EXP(0.1*$A134)*COS($A134)</f>
        <v>1.85702255684111</v>
      </c>
      <c r="I134" s="0" t="n">
        <f aca="false">EXP(0.1*$A134)*SIN($A134)</f>
        <v>0.507583427225041</v>
      </c>
      <c r="J134" s="0" t="n">
        <f aca="false">(0.157*($A134-10))-POWER((0.157*($A134-10)),5)/10+POWER((0.157*($A134-10)),9)/216-POWER((0.157*($A134-10)),13)/9360+POWER((0.157*($A134-10)),17)/685440-POWER((0.157*($A134-10)),21)/76204800+POWER((0.157*($A134-10)),25)/11975040000-POWER((0.157*($A134-10)),29)/2528170444800</f>
        <v>-0.537006311365376</v>
      </c>
      <c r="K134" s="0" t="n">
        <f aca="false">POWER((0.157*($A134-10)),3)/3-POWER((0.157*($A134-10)),7)/42-POWER((0.157*($A134-10)),11)/1302-POWER((0.157*($A134-10)),15)/75600+POWER((0.157*($A134-10)),19)/6894720-POWER((0.157*($A134-10)),23)/918086400+POWER((0.157*($A134-10)),27)/168129561600</f>
        <v>-0.0526440329037798</v>
      </c>
    </row>
    <row r="135" customFormat="false" ht="13.5" hidden="false" customHeight="false" outlineLevel="0" collapsed="false">
      <c r="A135" s="0" t="n">
        <v>6.6</v>
      </c>
      <c r="B135" s="0" t="n">
        <f aca="false">($A135-10)</f>
        <v>-3.4</v>
      </c>
      <c r="C135" s="0" t="n">
        <f aca="false">POWER($A135-10,2)</f>
        <v>11.56</v>
      </c>
      <c r="D135" s="0" t="n">
        <f aca="false">0.5*$A135-2*SIN($A135)</f>
        <v>2.67691727297324</v>
      </c>
      <c r="E135" s="0" t="n">
        <f aca="false">-2*COS($A135)</f>
        <v>-1.90046518391706</v>
      </c>
      <c r="F135" s="0" t="n">
        <f aca="false">COS(3*$A135)</f>
        <v>0.581321811814439</v>
      </c>
      <c r="G135" s="0" t="n">
        <f aca="false">SIN(5*$A135)</f>
        <v>0.999911860107267</v>
      </c>
      <c r="H135" s="0" t="n">
        <f aca="false">EXP(0.1*$A135)*COS($A135)</f>
        <v>1.83850273482034</v>
      </c>
      <c r="I135" s="0" t="n">
        <f aca="false">EXP(0.1*$A135)*SIN($A135)</f>
        <v>0.60276784197484</v>
      </c>
      <c r="J135" s="0" t="n">
        <f aca="false">(0.157*($A135-10))-POWER((0.157*($A135-10)),5)/10+POWER((0.157*($A135-10)),9)/216-POWER((0.157*($A135-10)),13)/9360+POWER((0.157*($A135-10)),17)/685440-POWER((0.157*($A135-10)),21)/76204800+POWER((0.157*($A135-10)),25)/11975040000-POWER((0.157*($A135-10)),29)/2528170444800</f>
        <v>-0.529482221398969</v>
      </c>
      <c r="K135" s="0" t="n">
        <f aca="false">POWER((0.157*($A135-10)),3)/3-POWER((0.157*($A135-10)),7)/42-POWER((0.157*($A135-10)),11)/1302-POWER((0.157*($A135-10)),15)/75600+POWER((0.157*($A135-10)),19)/6894720-POWER((0.157*($A135-10)),23)/918086400+POWER((0.157*($A135-10)),27)/168129561600</f>
        <v>-0.0504059508420929</v>
      </c>
    </row>
    <row r="136" customFormat="false" ht="13.5" hidden="false" customHeight="false" outlineLevel="0" collapsed="false">
      <c r="A136" s="0" t="n">
        <v>6.65</v>
      </c>
      <c r="B136" s="0" t="n">
        <f aca="false">($A136-10)</f>
        <v>-3.35</v>
      </c>
      <c r="C136" s="0" t="n">
        <f aca="false">POWER($A136-10,2)</f>
        <v>11.2225</v>
      </c>
      <c r="D136" s="0" t="n">
        <f aca="false">0.5*$A136-2*SIN($A136)</f>
        <v>2.6077122930144</v>
      </c>
      <c r="E136" s="0" t="n">
        <f aca="false">-2*COS($A136)</f>
        <v>-1.86694894022502</v>
      </c>
      <c r="F136" s="0" t="n">
        <f aca="false">COS(3*$A136)</f>
        <v>0.453200310719615</v>
      </c>
      <c r="G136" s="0" t="n">
        <f aca="false">SIN(5*$A136)</f>
        <v>0.965542302044721</v>
      </c>
      <c r="H136" s="0" t="n">
        <f aca="false">EXP(0.1*$A136)*COS($A136)</f>
        <v>1.8151322590437</v>
      </c>
      <c r="I136" s="0" t="n">
        <f aca="false">EXP(0.1*$A136)*SIN($A136)</f>
        <v>0.697379573652465</v>
      </c>
      <c r="J136" s="0" t="n">
        <f aca="false">(0.157*($A136-10))-POWER((0.157*($A136-10)),5)/10+POWER((0.157*($A136-10)),9)/216-POWER((0.157*($A136-10)),13)/9360+POWER((0.157*($A136-10)),17)/685440-POWER((0.157*($A136-10)),21)/76204800+POWER((0.157*($A136-10)),25)/11975040000-POWER((0.157*($A136-10)),29)/2528170444800</f>
        <v>-0.521939636392296</v>
      </c>
      <c r="K136" s="0" t="n">
        <f aca="false">POWER((0.157*($A136-10)),3)/3-POWER((0.157*($A136-10)),7)/42-POWER((0.157*($A136-10)),11)/1302-POWER((0.157*($A136-10)),15)/75600+POWER((0.157*($A136-10)),19)/6894720-POWER((0.157*($A136-10)),23)/918086400+POWER((0.157*($A136-10)),27)/168129561600</f>
        <v>-0.0482309668624814</v>
      </c>
    </row>
    <row r="137" customFormat="false" ht="13.5" hidden="false" customHeight="false" outlineLevel="0" collapsed="false">
      <c r="A137" s="0" t="n">
        <v>6.7</v>
      </c>
      <c r="B137" s="0" t="n">
        <f aca="false">($A137-10)</f>
        <v>-3.3</v>
      </c>
      <c r="C137" s="0" t="n">
        <f aca="false">POWER($A137-10,2)</f>
        <v>10.89</v>
      </c>
      <c r="D137" s="0" t="n">
        <f aca="false">0.5*$A137-2*SIN($A137)</f>
        <v>2.5403001587668</v>
      </c>
      <c r="E137" s="0" t="n">
        <f aca="false">-2*COS($A137)</f>
        <v>-1.82876629647064</v>
      </c>
      <c r="F137" s="0" t="n">
        <f aca="false">COS(3*$A137)</f>
        <v>0.314900907687934</v>
      </c>
      <c r="G137" s="0" t="n">
        <f aca="false">SIN(5*$A137)</f>
        <v>0.871140000169176</v>
      </c>
      <c r="H137" s="0" t="n">
        <f aca="false">EXP(0.1*$A137)*COS($A137)</f>
        <v>1.78692167364205</v>
      </c>
      <c r="I137" s="0" t="n">
        <f aca="false">EXP(0.1*$A137)*SIN($A137)</f>
        <v>0.791172824125454</v>
      </c>
      <c r="J137" s="0" t="n">
        <f aca="false">(0.157*($A137-10))-POWER((0.157*($A137-10)),5)/10+POWER((0.157*($A137-10)),9)/216-POWER((0.157*($A137-10)),13)/9360+POWER((0.157*($A137-10)),17)/685440-POWER((0.157*($A137-10)),21)/76204800+POWER((0.157*($A137-10)),25)/11975040000-POWER((0.157*($A137-10)),29)/2528170444800</f>
        <v>-0.514379346447459</v>
      </c>
      <c r="K137" s="0" t="n">
        <f aca="false">POWER((0.157*($A137-10)),3)/3-POWER((0.157*($A137-10)),7)/42-POWER((0.157*($A137-10)),11)/1302-POWER((0.157*($A137-10)),15)/75600+POWER((0.157*($A137-10)),19)/6894720-POWER((0.157*($A137-10)),23)/918086400+POWER((0.157*($A137-10)),27)/168129561600</f>
        <v>-0.0461183065180132</v>
      </c>
    </row>
    <row r="138" customFormat="false" ht="13.5" hidden="false" customHeight="false" outlineLevel="0" collapsed="false">
      <c r="A138" s="0" t="n">
        <v>6.75</v>
      </c>
      <c r="B138" s="0" t="n">
        <f aca="false">($A138-10)</f>
        <v>-3.25</v>
      </c>
      <c r="C138" s="0" t="n">
        <f aca="false">POWER($A138-10,2)</f>
        <v>10.5625</v>
      </c>
      <c r="D138" s="0" t="n">
        <f aca="false">0.5*$A138-2*SIN($A138)</f>
        <v>2.47491185243876</v>
      </c>
      <c r="E138" s="0" t="n">
        <f aca="false">-2*COS($A138)</f>
        <v>-1.78601268937815</v>
      </c>
      <c r="F138" s="0" t="n">
        <f aca="false">COS(3*$A138)</f>
        <v>0.169529509155658</v>
      </c>
      <c r="G138" s="0" t="n">
        <f aca="false">SIN(5*$A138)</f>
        <v>0.722574432381135</v>
      </c>
      <c r="H138" s="0" t="n">
        <f aca="false">EXP(0.1*$A138)*COS($A138)</f>
        <v>1.75389390871964</v>
      </c>
      <c r="I138" s="0" t="n">
        <f aca="false">EXP(0.1*$A138)*SIN($A138)</f>
        <v>0.88390140154494</v>
      </c>
      <c r="J138" s="0" t="n">
        <f aca="false">(0.157*($A138-10))-POWER((0.157*($A138-10)),5)/10+POWER((0.157*($A138-10)),9)/216-POWER((0.157*($A138-10)),13)/9360+POWER((0.157*($A138-10)),17)/685440-POWER((0.157*($A138-10)),21)/76204800+POWER((0.157*($A138-10)),25)/11975040000-POWER((0.157*($A138-10)),29)/2528170444800</f>
        <v>-0.506802119819823</v>
      </c>
      <c r="K138" s="0" t="n">
        <f aca="false">POWER((0.157*($A138-10)),3)/3-POWER((0.157*($A138-10)),7)/42-POWER((0.157*($A138-10)),11)/1302-POWER((0.157*($A138-10)),15)/75600+POWER((0.157*($A138-10)),19)/6894720-POWER((0.157*($A138-10)),23)/918086400+POWER((0.157*($A138-10)),27)/168129561600</f>
        <v>-0.0440671840508446</v>
      </c>
    </row>
    <row r="139" customFormat="false" ht="13.5" hidden="false" customHeight="false" outlineLevel="0" collapsed="false">
      <c r="A139" s="0" t="n">
        <v>6.8</v>
      </c>
      <c r="B139" s="0" t="n">
        <f aca="false">($A139-10)</f>
        <v>-3.2</v>
      </c>
      <c r="C139" s="0" t="n">
        <f aca="false">POWER($A139-10,2)</f>
        <v>10.24</v>
      </c>
      <c r="D139" s="0" t="n">
        <f aca="false">0.5*$A139-2*SIN($A139)</f>
        <v>2.41177329772278</v>
      </c>
      <c r="E139" s="0" t="n">
        <f aca="false">-2*COS($A139)</f>
        <v>-1.73879498069965</v>
      </c>
      <c r="F139" s="0" t="n">
        <f aca="false">COS(3*$A139)</f>
        <v>0.020350843331683</v>
      </c>
      <c r="G139" s="0" t="n">
        <f aca="false">SIN(5*$A139)</f>
        <v>0.529082686120024</v>
      </c>
      <c r="H139" s="0" t="n">
        <f aca="false">EXP(0.1*$A139)*COS($A139)</f>
        <v>1.71608434665856</v>
      </c>
      <c r="I139" s="0" t="n">
        <f aca="false">EXP(0.1*$A139)*SIN($A139)</f>
        <v>0.975319341010263</v>
      </c>
      <c r="J139" s="0" t="n">
        <f aca="false">(0.157*($A139-10))-POWER((0.157*($A139-10)),5)/10+POWER((0.157*($A139-10)),9)/216-POWER((0.157*($A139-10)),13)/9360+POWER((0.157*($A139-10)),17)/685440-POWER((0.157*($A139-10)),21)/76204800+POWER((0.157*($A139-10)),25)/11975040000-POWER((0.157*($A139-10)),29)/2528170444800</f>
        <v>-0.499208703123386</v>
      </c>
      <c r="K139" s="0" t="n">
        <f aca="false">POWER((0.157*($A139-10)),3)/3-POWER((0.157*($A139-10)),7)/42-POWER((0.157*($A139-10)),11)/1302-POWER((0.157*($A139-10)),15)/75600+POWER((0.157*($A139-10)),19)/6894720-POWER((0.157*($A139-10)),23)/918086400+POWER((0.157*($A139-10)),27)/168129561600</f>
        <v>-0.0420768029055998</v>
      </c>
    </row>
    <row r="140" customFormat="false" ht="13.5" hidden="false" customHeight="false" outlineLevel="0" collapsed="false">
      <c r="A140" s="0" t="n">
        <v>6.85</v>
      </c>
      <c r="B140" s="0" t="n">
        <f aca="false">($A140-10)</f>
        <v>-3.15</v>
      </c>
      <c r="C140" s="0" t="n">
        <f aca="false">POWER($A140-10,2)</f>
        <v>9.9225</v>
      </c>
      <c r="D140" s="0" t="n">
        <f aca="false">0.5*$A140-2*SIN($A140)</f>
        <v>2.35110479510398</v>
      </c>
      <c r="E140" s="0" t="n">
        <f aca="false">-2*COS($A140)</f>
        <v>-1.68723119011632</v>
      </c>
      <c r="F140" s="0" t="n">
        <f aca="false">COS(3*$A140)</f>
        <v>-0.129284858559707</v>
      </c>
      <c r="G140" s="0" t="n">
        <f aca="false">SIN(5*$A140)</f>
        <v>0.302695141006315</v>
      </c>
      <c r="H140" s="0" t="n">
        <f aca="false">EXP(0.1*$A140)*COS($A140)</f>
        <v>1.6735408574963</v>
      </c>
      <c r="I140" s="0" t="n">
        <f aca="false">EXP(0.1*$A140)*SIN($A140)</f>
        <v>1.06518153089557</v>
      </c>
      <c r="J140" s="0" t="n">
        <f aca="false">(0.157*($A140-10))-POWER((0.157*($A140-10)),5)/10+POWER((0.157*($A140-10)),9)/216-POWER((0.157*($A140-10)),13)/9360+POWER((0.157*($A140-10)),17)/685440-POWER((0.157*($A140-10)),21)/76204800+POWER((0.157*($A140-10)),25)/11975040000-POWER((0.157*($A140-10)),29)/2528170444800</f>
        <v>-0.491599821544962</v>
      </c>
      <c r="K140" s="0" t="n">
        <f aca="false">POWER((0.157*($A140-10)),3)/3-POWER((0.157*($A140-10)),7)/42-POWER((0.157*($A140-10)),11)/1302-POWER((0.157*($A140-10)),15)/75600+POWER((0.157*($A140-10)),19)/6894720-POWER((0.157*($A140-10)),23)/918086400+POWER((0.157*($A140-10)),27)/168129561600</f>
        <v>-0.0401463562259366</v>
      </c>
    </row>
    <row r="141" customFormat="false" ht="13.5" hidden="false" customHeight="false" outlineLevel="0" collapsed="false">
      <c r="A141" s="0" t="n">
        <v>6.9</v>
      </c>
      <c r="B141" s="0" t="n">
        <f aca="false">($A141-10)</f>
        <v>-3.1</v>
      </c>
      <c r="C141" s="0" t="n">
        <f aca="false">POWER($A141-10,2)</f>
        <v>9.61</v>
      </c>
      <c r="D141" s="0" t="n">
        <f aca="false">0.5*$A141-2*SIN($A141)</f>
        <v>2.2931204712236</v>
      </c>
      <c r="E141" s="0" t="n">
        <f aca="false">-2*COS($A141)</f>
        <v>-1.63145020025071</v>
      </c>
      <c r="F141" s="0" t="n">
        <f aca="false">COS(3*$A141)</f>
        <v>-0.27601710124947</v>
      </c>
      <c r="G141" s="0" t="n">
        <f aca="false">SIN(5*$A141)</f>
        <v>0.0574874781049246</v>
      </c>
      <c r="H141" s="0" t="n">
        <f aca="false">EXP(0.1*$A141)*COS($A141)</f>
        <v>1.62632380297619</v>
      </c>
      <c r="I141" s="0" t="n">
        <f aca="false">EXP(0.1*$A141)*SIN($A141)</f>
        <v>1.15324434330622</v>
      </c>
      <c r="J141" s="0" t="n">
        <f aca="false">(0.157*($A141-10))-POWER((0.157*($A141-10)),5)/10+POWER((0.157*($A141-10)),9)/216-POWER((0.157*($A141-10)),13)/9360+POWER((0.157*($A141-10)),17)/685440-POWER((0.157*($A141-10)),21)/76204800+POWER((0.157*($A141-10)),25)/11975040000-POWER((0.157*($A141-10)),29)/2528170444800</f>
        <v>-0.483976179066782</v>
      </c>
      <c r="K141" s="0" t="n">
        <f aca="false">POWER((0.157*($A141-10)),3)/3-POWER((0.157*($A141-10)),7)/42-POWER((0.157*($A141-10)),11)/1302-POWER((0.157*($A141-10)),15)/75600+POWER((0.157*($A141-10)),19)/6894720-POWER((0.157*($A141-10)),23)/918086400+POWER((0.157*($A141-10)),27)/168129561600</f>
        <v>-0.038275027334689</v>
      </c>
    </row>
    <row r="142" customFormat="false" ht="13.5" hidden="false" customHeight="false" outlineLevel="0" collapsed="false">
      <c r="A142" s="0" t="n">
        <v>6.95</v>
      </c>
      <c r="B142" s="0" t="n">
        <f aca="false">($A142-10)</f>
        <v>-3.05</v>
      </c>
      <c r="C142" s="0" t="n">
        <f aca="false">POWER($A142-10,2)</f>
        <v>9.3025</v>
      </c>
      <c r="D142" s="0" t="n">
        <f aca="false">0.5*$A142-2*SIN($A142)</f>
        <v>2.23802774367395</v>
      </c>
      <c r="E142" s="0" t="n">
        <f aca="false">-2*COS($A142)</f>
        <v>-1.57159143452732</v>
      </c>
      <c r="F142" s="0" t="n">
        <f aca="false">COS(3*$A142)</f>
        <v>-0.416550594902727</v>
      </c>
      <c r="G142" s="0" t="n">
        <f aca="false">SIN(5*$A142)</f>
        <v>-0.191294477748955</v>
      </c>
      <c r="H142" s="0" t="n">
        <f aca="false">EXP(0.1*$A142)*COS($A142)</f>
        <v>1.57450600894531</v>
      </c>
      <c r="I142" s="0" t="n">
        <f aca="false">EXP(0.1*$A142)*SIN($A142)</f>
        <v>1.239266267107</v>
      </c>
      <c r="J142" s="0" t="n">
        <f aca="false">(0.157*($A142-10))-POWER((0.157*($A142-10)),5)/10+POWER((0.157*($A142-10)),9)/216-POWER((0.157*($A142-10)),13)/9360+POWER((0.157*($A142-10)),17)/685440-POWER((0.157*($A142-10)),21)/76204800+POWER((0.157*($A142-10)),25)/11975040000-POWER((0.157*($A142-10)),29)/2528170444800</f>
        <v>-0.476338458697167</v>
      </c>
      <c r="K142" s="0" t="n">
        <f aca="false">POWER((0.157*($A142-10)),3)/3-POWER((0.157*($A142-10)),7)/42-POWER((0.157*($A142-10)),11)/1302-POWER((0.157*($A142-10)),15)/75600+POWER((0.157*($A142-10)),19)/6894720-POWER((0.157*($A142-10)),23)/918086400+POWER((0.157*($A142-10)),27)/168129561600</f>
        <v>-0.0364619901979629</v>
      </c>
    </row>
    <row r="143" customFormat="false" ht="13.5" hidden="false" customHeight="false" outlineLevel="0" collapsed="false">
      <c r="A143" s="0" t="n">
        <v>7</v>
      </c>
      <c r="B143" s="0" t="n">
        <f aca="false">($A143-10)</f>
        <v>-3</v>
      </c>
      <c r="C143" s="0" t="n">
        <f aca="false">POWER($A143-10,2)</f>
        <v>9</v>
      </c>
      <c r="D143" s="0" t="n">
        <f aca="false">0.5*$A143-2*SIN($A143)</f>
        <v>2.18602680256242</v>
      </c>
      <c r="E143" s="0" t="n">
        <f aca="false">-2*COS($A143)</f>
        <v>-1.50780450868661</v>
      </c>
      <c r="F143" s="0" t="n">
        <f aca="false">COS(3*$A143)</f>
        <v>-0.547729260224268</v>
      </c>
      <c r="G143" s="0" t="n">
        <f aca="false">SIN(5*$A143)</f>
        <v>-0.428182669496151</v>
      </c>
      <c r="H143" s="0" t="n">
        <f aca="false">EXP(0.1*$A143)*COS($A143)</f>
        <v>1.51817270585193</v>
      </c>
      <c r="I143" s="0" t="n">
        <f aca="false">EXP(0.1*$A143)*SIN($A143)</f>
        <v>1.32300854194178</v>
      </c>
      <c r="J143" s="0" t="n">
        <f aca="false">(0.157*($A143-10))-POWER((0.157*($A143-10)),5)/10+POWER((0.157*($A143-10)),9)/216-POWER((0.157*($A143-10)),13)/9360+POWER((0.157*($A143-10)),17)/685440-POWER((0.157*($A143-10)),21)/76204800+POWER((0.157*($A143-10)),25)/11975040000-POWER((0.157*($A143-10)),29)/2528170444800</f>
        <v>-0.468687322708908</v>
      </c>
      <c r="K143" s="0" t="n">
        <f aca="false">POWER((0.157*($A143-10)),3)/3-POWER((0.157*($A143-10)),7)/42-POWER((0.157*($A143-10)),11)/1302-POWER((0.157*($A143-10)),15)/75600+POWER((0.157*($A143-10)),19)/6894720-POWER((0.157*($A143-10)),23)/918086400+POWER((0.157*($A143-10)),27)/168129561600</f>
        <v>-0.0347064098735544</v>
      </c>
    </row>
    <row r="144" customFormat="false" ht="13.5" hidden="false" customHeight="false" outlineLevel="0" collapsed="false">
      <c r="A144" s="0" t="n">
        <v>7.05</v>
      </c>
      <c r="B144" s="0" t="n">
        <f aca="false">($A144-10)</f>
        <v>-2.95</v>
      </c>
      <c r="C144" s="0" t="n">
        <f aca="false">POWER($A144-10,2)</f>
        <v>8.7025</v>
      </c>
      <c r="D144" s="0" t="n">
        <f aca="false">0.5*$A144-2*SIN($A144)</f>
        <v>2.13731011014047</v>
      </c>
      <c r="E144" s="0" t="n">
        <f aca="false">-2*COS($A144)</f>
        <v>-1.44024885682359</v>
      </c>
      <c r="F144" s="0" t="n">
        <f aca="false">COS(3*$A144)</f>
        <v>-0.666607107195395</v>
      </c>
      <c r="G144" s="0" t="n">
        <f aca="false">SIN(5*$A144)</f>
        <v>-0.638448536723133</v>
      </c>
      <c r="H144" s="0" t="n">
        <f aca="false">EXP(0.1*$A144)*COS($A144)</f>
        <v>1.45742143717281</v>
      </c>
      <c r="I144" s="0" t="n">
        <f aca="false">EXP(0.1*$A144)*SIN($A144)</f>
        <v>1.40423579164623</v>
      </c>
      <c r="J144" s="0" t="n">
        <f aca="false">(0.157*($A144-10))-POWER((0.157*($A144-10)),5)/10+POWER((0.157*($A144-10)),9)/216-POWER((0.157*($A144-10)),13)/9360+POWER((0.157*($A144-10)),17)/685440-POWER((0.157*($A144-10)),21)/76204800+POWER((0.157*($A144-10)),25)/11975040000-POWER((0.157*($A144-10)),29)/2528170444800</f>
        <v>-0.461023412884994</v>
      </c>
      <c r="K144" s="0" t="n">
        <f aca="false">POWER((0.157*($A144-10)),3)/3-POWER((0.157*($A144-10)),7)/42-POWER((0.157*($A144-10)),11)/1302-POWER((0.157*($A144-10)),15)/75600+POWER((0.157*($A144-10)),19)/6894720-POWER((0.157*($A144-10)),23)/918086400+POWER((0.157*($A144-10)),27)/168129561600</f>
        <v>-0.0330074429440495</v>
      </c>
    </row>
    <row r="145" customFormat="false" ht="13.5" hidden="false" customHeight="false" outlineLevel="0" collapsed="false">
      <c r="A145" s="0" t="n">
        <v>7.1</v>
      </c>
      <c r="B145" s="0" t="n">
        <f aca="false">($A145-10)</f>
        <v>-2.9</v>
      </c>
      <c r="C145" s="0" t="n">
        <f aca="false">POWER($A145-10,2)</f>
        <v>8.41</v>
      </c>
      <c r="D145" s="0" t="n">
        <f aca="false">0.5*$A145-2*SIN($A145)</f>
        <v>2.09206191974825</v>
      </c>
      <c r="E145" s="0" t="n">
        <f aca="false">-2*COS($A145)</f>
        <v>-1.36909333288561</v>
      </c>
      <c r="F145" s="0" t="n">
        <f aca="false">COS(3*$A145)</f>
        <v>-0.770514395658566</v>
      </c>
      <c r="G145" s="0" t="n">
        <f aca="false">SIN(5*$A145)</f>
        <v>-0.809018766211906</v>
      </c>
      <c r="H145" s="0" t="n">
        <f aca="false">EXP(0.1*$A145)*COS($A145)</f>
        <v>1.39236193568044</v>
      </c>
      <c r="I145" s="0" t="n">
        <f aca="false">EXP(0.1*$A145)*SIN($A145)</f>
        <v>1.48271665544014</v>
      </c>
      <c r="J145" s="0" t="n">
        <f aca="false">(0.157*($A145-10))-POWER((0.157*($A145-10)),5)/10+POWER((0.157*($A145-10)),9)/216-POWER((0.157*($A145-10)),13)/9360+POWER((0.157*($A145-10)),17)/685440-POWER((0.157*($A145-10)),21)/76204800+POWER((0.157*($A145-10)),25)/11975040000-POWER((0.157*($A145-10)),29)/2528170444800</f>
        <v>-0.453347350771366</v>
      </c>
      <c r="K145" s="0" t="n">
        <f aca="false">POWER((0.157*($A145-10)),3)/3-POWER((0.157*($A145-10)),7)/42-POWER((0.157*($A145-10)),11)/1302-POWER((0.157*($A145-10)),15)/75600+POWER((0.157*($A145-10)),19)/6894720-POWER((0.157*($A145-10)),23)/918086400+POWER((0.157*($A145-10)),27)/168129561600</f>
        <v>-0.0313642379349563</v>
      </c>
    </row>
    <row r="146" customFormat="false" ht="13.5" hidden="false" customHeight="false" outlineLevel="0" collapsed="false">
      <c r="A146" s="0" t="n">
        <v>7.15</v>
      </c>
      <c r="B146" s="0" t="n">
        <f aca="false">($A146-10)</f>
        <v>-2.85</v>
      </c>
      <c r="C146" s="0" t="n">
        <f aca="false">POWER($A146-10,2)</f>
        <v>8.1225</v>
      </c>
      <c r="D146" s="0" t="n">
        <f aca="false">0.5*$A146-2*SIN($A146)</f>
        <v>2.05045781527718</v>
      </c>
      <c r="E146" s="0" t="n">
        <f aca="false">-2*COS($A146)</f>
        <v>-1.29451578862545</v>
      </c>
      <c r="F146" s="0" t="n">
        <f aca="false">COS(3*$A146)</f>
        <v>-0.857117591925727</v>
      </c>
      <c r="G146" s="0" t="n">
        <f aca="false">SIN(5*$A146)</f>
        <v>-0.929288127236339</v>
      </c>
      <c r="H146" s="0" t="n">
        <f aca="false">EXP(0.1*$A146)*COS($A146)</f>
        <v>1.32311596754079</v>
      </c>
      <c r="I146" s="0" t="n">
        <f aca="false">EXP(0.1*$A146)*SIN($A146)</f>
        <v>1.55822441527588</v>
      </c>
      <c r="J146" s="0" t="n">
        <f aca="false">(0.157*($A146-10))-POWER((0.157*($A146-10)),5)/10+POWER((0.157*($A146-10)),9)/216-POWER((0.157*($A146-10)),13)/9360+POWER((0.157*($A146-10)),17)/685440-POWER((0.157*($A146-10)),21)/76204800+POWER((0.157*($A146-10)),25)/11975040000-POWER((0.157*($A146-10)),29)/2528170444800</f>
        <v>-0.445659737936362</v>
      </c>
      <c r="K146" s="0" t="n">
        <f aca="false">POWER((0.157*($A146-10)),3)/3-POWER((0.157*($A146-10)),7)/42-POWER((0.157*($A146-10)),11)/1302-POWER((0.157*($A146-10)),15)/75600+POWER((0.157*($A146-10)),19)/6894720-POWER((0.157*($A146-10)),23)/918086400+POWER((0.157*($A146-10)),27)/168129561600</f>
        <v>-0.0297759357182102</v>
      </c>
    </row>
    <row r="147" customFormat="false" ht="13.5" hidden="false" customHeight="false" outlineLevel="0" collapsed="false">
      <c r="A147" s="0" t="n">
        <v>7.2</v>
      </c>
      <c r="B147" s="0" t="n">
        <f aca="false">($A147-10)</f>
        <v>-2.8</v>
      </c>
      <c r="C147" s="0" t="n">
        <f aca="false">POWER($A147-10,2)</f>
        <v>7.84</v>
      </c>
      <c r="D147" s="0" t="n">
        <f aca="false">0.5*$A147-2*SIN($A147)</f>
        <v>2.01266427230169</v>
      </c>
      <c r="E147" s="0" t="n">
        <f aca="false">-2*COS($A147)</f>
        <v>-1.21670262906451</v>
      </c>
      <c r="F147" s="0" t="n">
        <f aca="false">COS(3*$A147)</f>
        <v>-0.924471774914122</v>
      </c>
      <c r="G147" s="0" t="n">
        <f aca="false">SIN(5*$A147)</f>
        <v>-0.991778853443116</v>
      </c>
      <c r="H147" s="0" t="n">
        <f aca="false">EXP(0.1*$A147)*COS($A147)</f>
        <v>1.24981714431393</v>
      </c>
      <c r="I147" s="0" t="n">
        <f aca="false">EXP(0.1*$A147)*SIN($A147)</f>
        <v>1.63053761771249</v>
      </c>
      <c r="J147" s="0" t="n">
        <f aca="false">(0.157*($A147-10))-POWER((0.157*($A147-10)),5)/10+POWER((0.157*($A147-10)),9)/216-POWER((0.157*($A147-10)),13)/9360+POWER((0.157*($A147-10)),17)/685440-POWER((0.157*($A147-10)),21)/76204800+POWER((0.157*($A147-10)),25)/11975040000-POWER((0.157*($A147-10)),29)/2528170444800</f>
        <v>-0.43796115623653</v>
      </c>
      <c r="K147" s="0" t="n">
        <f aca="false">POWER((0.157*($A147-10)),3)/3-POWER((0.157*($A147-10)),7)/42-POWER((0.157*($A147-10)),11)/1302-POWER((0.157*($A147-10)),15)/75600+POWER((0.157*($A147-10)),19)/6894720-POWER((0.157*($A147-10)),23)/918086400+POWER((0.157*($A147-10)),27)/168129561600</f>
        <v>-0.0282416699013872</v>
      </c>
    </row>
    <row r="148" customFormat="false" ht="13.5" hidden="false" customHeight="false" outlineLevel="0" collapsed="false">
      <c r="A148" s="0" t="n">
        <v>7.25</v>
      </c>
      <c r="B148" s="0" t="n">
        <f aca="false">($A148-10)</f>
        <v>-2.75</v>
      </c>
      <c r="C148" s="0" t="n">
        <f aca="false">POWER($A148-10,2)</f>
        <v>7.5625</v>
      </c>
      <c r="D148" s="0" t="n">
        <f aca="false">0.5*$A148-2*SIN($A148)</f>
        <v>1.97883824197699</v>
      </c>
      <c r="E148" s="0" t="n">
        <f aca="false">-2*COS($A148)</f>
        <v>-1.13584834657739</v>
      </c>
      <c r="F148" s="0" t="n">
        <f aca="false">COS(3*$A148)</f>
        <v>-0.971064314880838</v>
      </c>
      <c r="G148" s="0" t="n">
        <f aca="false">SIN(5*$A148)</f>
        <v>-0.992605574145613</v>
      </c>
      <c r="H148" s="0" t="n">
        <f aca="false">EXP(0.1*$A148)*COS($A148)</f>
        <v>1.17261070301192</v>
      </c>
      <c r="I148" s="0" t="n">
        <f aca="false">EXP(0.1*$A148)*SIN($A148)</f>
        <v>1.69944068868281</v>
      </c>
      <c r="J148" s="0" t="n">
        <f aca="false">(0.157*($A148-10))-POWER((0.157*($A148-10)),5)/10+POWER((0.157*($A148-10)),9)/216-POWER((0.157*($A148-10)),13)/9360+POWER((0.157*($A148-10)),17)/685440-POWER((0.157*($A148-10)),21)/76204800+POWER((0.157*($A148-10)),25)/11975040000-POWER((0.157*($A148-10)),29)/2528170444800</f>
        <v>-0.430252168088502</v>
      </c>
      <c r="K148" s="0" t="n">
        <f aca="false">POWER((0.157*($A148-10)),3)/3-POWER((0.157*($A148-10)),7)/42-POWER((0.157*($A148-10)),11)/1302-POWER((0.157*($A148-10)),15)/75600+POWER((0.157*($A148-10)),19)/6894720-POWER((0.157*($A148-10)),23)/918086400+POWER((0.157*($A148-10)),27)/168129561600</f>
        <v>-0.0267605672029521</v>
      </c>
    </row>
    <row r="149" customFormat="false" ht="13.5" hidden="false" customHeight="false" outlineLevel="0" collapsed="false">
      <c r="A149" s="0" t="n">
        <v>7.3</v>
      </c>
      <c r="B149" s="0" t="n">
        <f aca="false">($A149-10)</f>
        <v>-2.7</v>
      </c>
      <c r="C149" s="0" t="n">
        <f aca="false">POWER($A149-10,2)</f>
        <v>7.29</v>
      </c>
      <c r="D149" s="0" t="n">
        <f aca="false">0.5*$A149-2*SIN($A149)</f>
        <v>1.94912675874287</v>
      </c>
      <c r="E149" s="0" t="n">
        <f aca="false">-2*COS($A149)</f>
        <v>-1.05215503476221</v>
      </c>
      <c r="F149" s="0" t="n">
        <f aca="false">COS(3*$A149)</f>
        <v>-0.995848843825779</v>
      </c>
      <c r="G149" s="0" t="n">
        <f aca="false">SIN(5*$A149)</f>
        <v>-0.931716887854705</v>
      </c>
      <c r="H149" s="0" t="n">
        <f aca="false">EXP(0.1*$A149)*COS($A149)</f>
        <v>1.09165325445088</v>
      </c>
      <c r="I149" s="0" t="n">
        <f aca="false">EXP(0.1*$A149)*SIN($A149)</f>
        <v>1.76472453952225</v>
      </c>
      <c r="J149" s="0" t="n">
        <f aca="false">(0.157*($A149-10))-POWER((0.157*($A149-10)),5)/10+POWER((0.157*($A149-10)),9)/216-POWER((0.157*($A149-10)),13)/9360+POWER((0.157*($A149-10)),17)/685440-POWER((0.157*($A149-10)),21)/76204800+POWER((0.157*($A149-10)),25)/11975040000-POWER((0.157*($A149-10)),29)/2528170444800</f>
        <v>-0.422533316746633</v>
      </c>
      <c r="K149" s="0" t="n">
        <f aca="false">POWER((0.157*($A149-10)),3)/3-POWER((0.157*($A149-10)),7)/42-POWER((0.157*($A149-10)),11)/1302-POWER((0.157*($A149-10)),15)/75600+POWER((0.157*($A149-10)),19)/6894720-POWER((0.157*($A149-10)),23)/918086400+POWER((0.157*($A149-10)),27)/168129561600</f>
        <v>-0.0253317478138591</v>
      </c>
    </row>
    <row r="150" customFormat="false" ht="13.5" hidden="false" customHeight="false" outlineLevel="0" collapsed="false">
      <c r="A150" s="0" t="n">
        <v>7.35</v>
      </c>
      <c r="B150" s="0" t="n">
        <f aca="false">($A150-10)</f>
        <v>-2.65</v>
      </c>
      <c r="C150" s="0" t="n">
        <f aca="false">POWER($A150-10,2)</f>
        <v>7.0225</v>
      </c>
      <c r="D150" s="0" t="n">
        <f aca="false">0.5*$A150-2*SIN($A150)</f>
        <v>1.92366657281424</v>
      </c>
      <c r="E150" s="0" t="n">
        <f aca="false">-2*COS($A150)</f>
        <v>-0.965831883311876</v>
      </c>
      <c r="F150" s="0" t="n">
        <f aca="false">COS(3*$A150)</f>
        <v>-0.998268754661117</v>
      </c>
      <c r="G150" s="0" t="n">
        <f aca="false">SIN(5*$A150)</f>
        <v>-0.812898558174403</v>
      </c>
      <c r="H150" s="0" t="n">
        <f aca="false">EXP(0.1*$A150)*COS($A150)</f>
        <v>1.00711250021707</v>
      </c>
      <c r="I150" s="0" t="n">
        <f aca="false">EXP(0.1*$A150)*SIN($A150)</f>
        <v>1.82618716263401</v>
      </c>
      <c r="J150" s="0" t="n">
        <f aca="false">(0.157*($A150-10))-POWER((0.157*($A150-10)),5)/10+POWER((0.157*($A150-10)),9)/216-POWER((0.157*($A150-10)),13)/9360+POWER((0.157*($A150-10)),17)/685440-POWER((0.157*($A150-10)),21)/76204800+POWER((0.157*($A150-10)),25)/11975040000-POWER((0.157*($A150-10)),29)/2528170444800</f>
        <v>-0.41480512658611</v>
      </c>
      <c r="K150" s="0" t="n">
        <f aca="false">POWER((0.157*($A150-10)),3)/3-POWER((0.157*($A150-10)),7)/42-POWER((0.157*($A150-10)),11)/1302-POWER((0.157*($A150-10)),15)/75600+POWER((0.157*($A150-10)),19)/6894720-POWER((0.157*($A150-10)),23)/918086400+POWER((0.157*($A150-10)),27)/168129561600</f>
        <v>-0.0239543257458195</v>
      </c>
    </row>
    <row r="151" customFormat="false" ht="13.5" hidden="false" customHeight="false" outlineLevel="0" collapsed="false">
      <c r="A151" s="0" t="n">
        <v>7.4</v>
      </c>
      <c r="B151" s="0" t="n">
        <f aca="false">($A151-10)</f>
        <v>-2.6</v>
      </c>
      <c r="C151" s="0" t="n">
        <f aca="false">POWER($A151-10,2)</f>
        <v>6.76</v>
      </c>
      <c r="D151" s="0" t="n">
        <f aca="false">0.5*$A151-2*SIN($A151)</f>
        <v>1.90258380837675</v>
      </c>
      <c r="E151" s="0" t="n">
        <f aca="false">-2*COS($A151)</f>
        <v>-0.877094655148781</v>
      </c>
      <c r="F151" s="0" t="n">
        <f aca="false">COS(3*$A151)</f>
        <v>-0.978269701406507</v>
      </c>
      <c r="G151" s="0" t="n">
        <f aca="false">SIN(5*$A151)</f>
        <v>-0.643538133356999</v>
      </c>
      <c r="H151" s="0" t="n">
        <f aca="false">EXP(0.1*$A151)*COS($A151)</f>
        <v>0.919166918649758</v>
      </c>
      <c r="I151" s="0" t="n">
        <f aca="false">EXP(0.1*$A151)*SIN($A151)</f>
        <v>1.88363421517519</v>
      </c>
      <c r="J151" s="0" t="n">
        <f aca="false">(0.157*($A151-10))-POWER((0.157*($A151-10)),5)/10+POWER((0.157*($A151-10)),9)/216-POWER((0.157*($A151-10)),13)/9360+POWER((0.157*($A151-10)),17)/685440-POWER((0.157*($A151-10)),21)/76204800+POWER((0.157*($A151-10)),25)/11975040000-POWER((0.157*($A151-10)),29)/2528170444800</f>
        <v>-0.407068103391246</v>
      </c>
      <c r="K151" s="0" t="n">
        <f aca="false">POWER((0.157*($A151-10)),3)/3-POWER((0.157*($A151-10)),7)/42-POWER((0.157*($A151-10)),11)/1302-POWER((0.157*($A151-10)),15)/75600+POWER((0.157*($A151-10)),19)/6894720-POWER((0.157*($A151-10)),23)/918086400+POWER((0.157*($A151-10)),27)/168129561600</f>
        <v>-0.0226274091665414</v>
      </c>
    </row>
    <row r="152" customFormat="false" ht="13.5" hidden="false" customHeight="false" outlineLevel="0" collapsed="false">
      <c r="A152" s="0" t="n">
        <v>7.45</v>
      </c>
      <c r="B152" s="0" t="n">
        <f aca="false">($A152-10)</f>
        <v>-2.55</v>
      </c>
      <c r="C152" s="0" t="n">
        <f aca="false">POWER($A152-10,2)</f>
        <v>6.5025</v>
      </c>
      <c r="D152" s="0" t="n">
        <f aca="false">0.5*$A152-2*SIN($A152)</f>
        <v>1.88599364834206</v>
      </c>
      <c r="E152" s="0" t="n">
        <f aca="false">-2*COS($A152)</f>
        <v>-0.786165147129881</v>
      </c>
      <c r="F152" s="0" t="n">
        <f aca="false">COS(3*$A152)</f>
        <v>-0.936300819682647</v>
      </c>
      <c r="G152" s="0" t="n">
        <f aca="false">SIN(5*$A152)</f>
        <v>-0.434165624333753</v>
      </c>
      <c r="H152" s="0" t="n">
        <f aca="false">EXP(0.1*$A152)*COS($A152)</f>
        <v>0.828005420326051</v>
      </c>
      <c r="I152" s="0" t="n">
        <f aca="false">EXP(0.1*$A152)*SIN($A152)</f>
        <v>1.93687958916251</v>
      </c>
      <c r="J152" s="0" t="n">
        <f aca="false">(0.157*($A152-10))-POWER((0.157*($A152-10)),5)/10+POWER((0.157*($A152-10)),9)/216-POWER((0.157*($A152-10)),13)/9360+POWER((0.157*($A152-10)),17)/685440-POWER((0.157*($A152-10)),21)/76204800+POWER((0.157*($A152-10)),25)/11975040000-POWER((0.157*($A152-10)),29)/2528170444800</f>
        <v>-0.3993227346487</v>
      </c>
      <c r="K152" s="0" t="n">
        <f aca="false">POWER((0.157*($A152-10)),3)/3-POWER((0.157*($A152-10)),7)/42-POWER((0.157*($A152-10)),11)/1302-POWER((0.157*($A152-10)),15)/75600+POWER((0.157*($A152-10)),19)/6894720-POWER((0.157*($A152-10)),23)/918086400+POWER((0.157*($A152-10)),27)/168129561600</f>
        <v>-0.0213501007222409</v>
      </c>
    </row>
    <row r="153" customFormat="false" ht="13.5" hidden="false" customHeight="false" outlineLevel="0" collapsed="false">
      <c r="A153" s="0" t="n">
        <v>7.5</v>
      </c>
      <c r="B153" s="0" t="n">
        <f aca="false">($A153-10)</f>
        <v>-2.5</v>
      </c>
      <c r="C153" s="0" t="n">
        <f aca="false">POWER($A153-10,2)</f>
        <v>6.25</v>
      </c>
      <c r="D153" s="0" t="n">
        <f aca="false">0.5*$A153-2*SIN($A153)</f>
        <v>1.87400004645052</v>
      </c>
      <c r="E153" s="0" t="n">
        <f aca="false">-2*COS($A153)</f>
        <v>-0.693270635670052</v>
      </c>
      <c r="F153" s="0" t="n">
        <f aca="false">COS(3*$A153)</f>
        <v>-0.873304640093516</v>
      </c>
      <c r="G153" s="0" t="n">
        <f aca="false">SIN(5*$A153)</f>
        <v>-0.197798799636462</v>
      </c>
      <c r="H153" s="0" t="n">
        <f aca="false">EXP(0.1*$A153)*COS($A153)</f>
        <v>0.733826973615289</v>
      </c>
      <c r="I153" s="0" t="n">
        <f aca="false">EXP(0.1*$A153)*SIN($A153)</f>
        <v>1.98574596641481</v>
      </c>
      <c r="J153" s="0" t="n">
        <f aca="false">(0.157*($A153-10))-POWER((0.157*($A153-10)),5)/10+POWER((0.157*($A153-10)),9)/216-POWER((0.157*($A153-10)),13)/9360+POWER((0.157*($A153-10)),17)/685440-POWER((0.157*($A153-10)),21)/76204800+POWER((0.157*($A153-10)),25)/11975040000-POWER((0.157*($A153-10)),29)/2528170444800</f>
        <v>-0.391569489845339</v>
      </c>
      <c r="K153" s="0" t="n">
        <f aca="false">POWER((0.157*($A153-10)),3)/3-POWER((0.157*($A153-10)),7)/42-POWER((0.157*($A153-10)),11)/1302-POWER((0.157*($A153-10)),15)/75600+POWER((0.157*($A153-10)),19)/6894720-POWER((0.157*($A153-10)),23)/918086400+POWER((0.157*($A153-10)),27)/168129561600</f>
        <v>-0.0201214978477209</v>
      </c>
    </row>
    <row r="154" customFormat="false" ht="13.5" hidden="false" customHeight="false" outlineLevel="0" collapsed="false">
      <c r="A154" s="0" t="n">
        <v>7.55</v>
      </c>
      <c r="B154" s="0" t="n">
        <f aca="false">($A154-10)</f>
        <v>-2.45</v>
      </c>
      <c r="C154" s="0" t="n">
        <f aca="false">POWER($A154-10,2)</f>
        <v>6.0025</v>
      </c>
      <c r="D154" s="0" t="n">
        <f aca="false">0.5*$A154-2*SIN($A154)</f>
        <v>1.86669546744097</v>
      </c>
      <c r="E154" s="0" t="n">
        <f aca="false">-2*COS($A154)</f>
        <v>-0.598643308669414</v>
      </c>
      <c r="F154" s="0" t="n">
        <f aca="false">COS(3*$A154)</f>
        <v>-0.790695921020979</v>
      </c>
      <c r="G154" s="0" t="n">
        <f aca="false">SIN(5*$A154)</f>
        <v>0.0508661963993067</v>
      </c>
      <c r="H154" s="0" t="n">
        <f aca="false">EXP(0.1*$A154)*COS($A154)</f>
        <v>0.636840200952294</v>
      </c>
      <c r="I154" s="0" t="n">
        <f aca="false">EXP(0.1*$A154)*SIN($A154)</f>
        <v>2.03006535677187</v>
      </c>
      <c r="J154" s="0" t="n">
        <f aca="false">(0.157*($A154-10))-POWER((0.157*($A154-10)),5)/10+POWER((0.157*($A154-10)),9)/216-POWER((0.157*($A154-10)),13)/9360+POWER((0.157*($A154-10)),17)/685440-POWER((0.157*($A154-10)),21)/76204800+POWER((0.157*($A154-10)),25)/11975040000-POWER((0.157*($A154-10)),29)/2528170444800</f>
        <v>-0.383808820770515</v>
      </c>
      <c r="K154" s="0" t="n">
        <f aca="false">POWER((0.157*($A154-10)),3)/3-POWER((0.157*($A154-10)),7)/42-POWER((0.157*($A154-10)),11)/1302-POWER((0.157*($A154-10)),15)/75600+POWER((0.157*($A154-10)),19)/6894720-POWER((0.157*($A154-10)),23)/918086400+POWER((0.157*($A154-10)),27)/168129561600</f>
        <v>-0.0189406930643042</v>
      </c>
    </row>
    <row r="155" customFormat="false" ht="13.5" hidden="false" customHeight="false" outlineLevel="0" collapsed="false">
      <c r="A155" s="0" t="n">
        <v>7.6</v>
      </c>
      <c r="B155" s="0" t="n">
        <f aca="false">($A155-10)</f>
        <v>-2.4</v>
      </c>
      <c r="C155" s="0" t="n">
        <f aca="false">POWER($A155-10,2)</f>
        <v>5.76</v>
      </c>
      <c r="D155" s="0" t="n">
        <f aca="false">0.5*$A155-2*SIN($A155)</f>
        <v>1.86416065593703</v>
      </c>
      <c r="E155" s="0" t="n">
        <f aca="false">-2*COS($A155)</f>
        <v>-0.502519685164511</v>
      </c>
      <c r="F155" s="0" t="n">
        <f aca="false">COS(3*$A155)</f>
        <v>-0.690329876201575</v>
      </c>
      <c r="G155" s="0" t="n">
        <f aca="false">SIN(5*$A155)</f>
        <v>0.296368578709385</v>
      </c>
      <c r="H155" s="0" t="n">
        <f aca="false">EXP(0.1*$A155)*COS($A155)</f>
        <v>0.537262946559411</v>
      </c>
      <c r="I155" s="0" t="n">
        <f aca="false">EXP(0.1*$A155)*SIN($A155)</f>
        <v>2.06967961805601</v>
      </c>
      <c r="J155" s="0" t="n">
        <f aca="false">(0.157*($A155-10))-POWER((0.157*($A155-10)),5)/10+POWER((0.157*($A155-10)),9)/216-POWER((0.157*($A155-10)),13)/9360+POWER((0.157*($A155-10)),17)/685440-POWER((0.157*($A155-10)),21)/76204800+POWER((0.157*($A155-10)),25)/11975040000-POWER((0.157*($A155-10)),29)/2528170444800</f>
        <v>-0.376041161822485</v>
      </c>
      <c r="K155" s="0" t="n">
        <f aca="false">POWER((0.157*($A155-10)),3)/3-POWER((0.157*($A155-10)),7)/42-POWER((0.157*($A155-10)),11)/1302-POWER((0.157*($A155-10)),15)/75600+POWER((0.157*($A155-10)),19)/6894720-POWER((0.157*($A155-10)),23)/918086400+POWER((0.157*($A155-10)),27)/168129561600</f>
        <v>-0.0178067742659065</v>
      </c>
    </row>
    <row r="156" customFormat="false" ht="13.5" hidden="false" customHeight="false" outlineLevel="0" collapsed="false">
      <c r="A156" s="0" t="n">
        <v>7.65</v>
      </c>
      <c r="B156" s="0" t="n">
        <f aca="false">($A156-10)</f>
        <v>-2.35</v>
      </c>
      <c r="C156" s="0" t="n">
        <f aca="false">POWER($A156-10,2)</f>
        <v>5.5225</v>
      </c>
      <c r="D156" s="0" t="n">
        <f aca="false">0.5*$A156-2*SIN($A156)</f>
        <v>1.8664644346276</v>
      </c>
      <c r="E156" s="0" t="n">
        <f aca="false">-2*COS($A156)</f>
        <v>-0.405140024153889</v>
      </c>
      <c r="F156" s="0" t="n">
        <f aca="false">COS(3*$A156)</f>
        <v>-0.574460510625588</v>
      </c>
      <c r="G156" s="0" t="n">
        <f aca="false">SIN(5*$A156)</f>
        <v>0.523444198233198</v>
      </c>
      <c r="H156" s="0" t="n">
        <f aca="false">EXP(0.1*$A156)*COS($A156)</f>
        <v>0.435321816427193</v>
      </c>
      <c r="I156" s="0" t="n">
        <f aca="false">EXP(0.1*$A156)*SIN($A156)</f>
        <v>2.10444095627373</v>
      </c>
      <c r="J156" s="0" t="n">
        <f aca="false">(0.157*($A156-10))-POWER((0.157*($A156-10)),5)/10+POWER((0.157*($A156-10)),9)/216-POWER((0.157*($A156-10)),13)/9360+POWER((0.157*($A156-10)),17)/685440-POWER((0.157*($A156-10)),21)/76204800+POWER((0.157*($A156-10)),25)/11975040000-POWER((0.157*($A156-10)),29)/2528170444800</f>
        <v>-0.368266930318761</v>
      </c>
      <c r="K156" s="0" t="n">
        <f aca="false">POWER((0.157*($A156-10)),3)/3-POWER((0.157*($A156-10)),7)/42-POWER((0.157*($A156-10)),11)/1302-POWER((0.157*($A156-10)),15)/75600+POWER((0.157*($A156-10)),19)/6894720-POWER((0.157*($A156-10)),23)/918086400+POWER((0.157*($A156-10)),27)/168129561600</f>
        <v>-0.0167188249935269</v>
      </c>
    </row>
    <row r="157" customFormat="false" ht="13.5" hidden="false" customHeight="false" outlineLevel="0" collapsed="false">
      <c r="A157" s="0" t="n">
        <v>7.7</v>
      </c>
      <c r="B157" s="0" t="n">
        <f aca="false">($A157-10)</f>
        <v>-2.3</v>
      </c>
      <c r="C157" s="0" t="n">
        <f aca="false">POWER($A157-10,2)</f>
        <v>5.29</v>
      </c>
      <c r="D157" s="0" t="n">
        <f aca="false">0.5*$A157-2*SIN($A157)</f>
        <v>1.873663532246</v>
      </c>
      <c r="E157" s="0" t="n">
        <f aca="false">-2*COS($A157)</f>
        <v>-0.306747724075729</v>
      </c>
      <c r="F157" s="0" t="n">
        <f aca="false">COS(3*$A157)</f>
        <v>-0.445690000444333</v>
      </c>
      <c r="G157" s="0" t="n">
        <f aca="false">SIN(5*$A157)</f>
        <v>0.717974592771644</v>
      </c>
      <c r="H157" s="0" t="n">
        <f aca="false">EXP(0.1*$A157)*COS($A157)</f>
        <v>0.331251691442043</v>
      </c>
      <c r="I157" s="0" t="n">
        <f aca="false">EXP(0.1*$A157)*SIN($A157)</f>
        <v>2.13421240458978</v>
      </c>
      <c r="J157" s="0" t="n">
        <f aca="false">(0.157*($A157-10))-POWER((0.157*($A157-10)),5)/10+POWER((0.157*($A157-10)),9)/216-POWER((0.157*($A157-10)),13)/9360+POWER((0.157*($A157-10)),17)/685440-POWER((0.157*($A157-10)),21)/76204800+POWER((0.157*($A157-10)),25)/11975040000-POWER((0.157*($A157-10)),29)/2528170444800</f>
        <v>-0.360486526810142</v>
      </c>
      <c r="K157" s="0" t="n">
        <f aca="false">POWER((0.157*($A157-10)),3)/3-POWER((0.157*($A157-10)),7)/42-POWER((0.157*($A157-10)),11)/1302-POWER((0.157*($A157-10)),15)/75600+POWER((0.157*($A157-10)),19)/6894720-POWER((0.157*($A157-10)),23)/918086400+POWER((0.157*($A157-10)),27)/168129561600</f>
        <v>-0.0156759246984314</v>
      </c>
    </row>
    <row r="158" customFormat="false" ht="13.5" hidden="false" customHeight="false" outlineLevel="0" collapsed="false">
      <c r="A158" s="0" t="n">
        <v>7.75</v>
      </c>
      <c r="B158" s="0" t="n">
        <f aca="false">($A158-10)</f>
        <v>-2.25</v>
      </c>
      <c r="C158" s="0" t="n">
        <f aca="false">POWER($A158-10,2)</f>
        <v>5.0625</v>
      </c>
      <c r="D158" s="0" t="n">
        <f aca="false">0.5*$A158-2*SIN($A158)</f>
        <v>1.88580244177765</v>
      </c>
      <c r="E158" s="0" t="n">
        <f aca="false">-2*COS($A158)</f>
        <v>-0.207588714438506</v>
      </c>
      <c r="F158" s="0" t="n">
        <f aca="false">COS(3*$A158)</f>
        <v>-0.30691025370373</v>
      </c>
      <c r="G158" s="0" t="n">
        <f aca="false">SIN(5*$A158)</f>
        <v>0.867864804584977</v>
      </c>
      <c r="H158" s="0" t="n">
        <f aca="false">EXP(0.1*$A158)*COS($A158)</f>
        <v>0.225295214626176</v>
      </c>
      <c r="I158" s="0" t="n">
        <f aca="false">EXP(0.1*$A158)*SIN($A158)</f>
        <v>2.15886827964498</v>
      </c>
      <c r="J158" s="0" t="n">
        <f aca="false">(0.157*($A158-10))-POWER((0.157*($A158-10)),5)/10+POWER((0.157*($A158-10)),9)/216-POWER((0.157*($A158-10)),13)/9360+POWER((0.157*($A158-10)),17)/685440-POWER((0.157*($A158-10)),21)/76204800+POWER((0.157*($A158-10)),25)/11975040000-POWER((0.157*($A158-10)),29)/2528170444800</f>
        <v>-0.352700335398232</v>
      </c>
      <c r="K158" s="0" t="n">
        <f aca="false">POWER((0.157*($A158-10)),3)/3-POWER((0.157*($A158-10)),7)/42-POWER((0.157*($A158-10)),11)/1302-POWER((0.157*($A158-10)),15)/75600+POWER((0.157*($A158-10)),19)/6894720-POWER((0.157*($A158-10)),23)/918086400+POWER((0.157*($A158-10)),27)/168129561600</f>
        <v>-0.0146771489942982</v>
      </c>
    </row>
    <row r="159" customFormat="false" ht="13.5" hidden="false" customHeight="false" outlineLevel="0" collapsed="false">
      <c r="A159" s="0" t="n">
        <v>7.8</v>
      </c>
      <c r="B159" s="0" t="n">
        <f aca="false">($A159-10)</f>
        <v>-2.2</v>
      </c>
      <c r="C159" s="0" t="n">
        <f aca="false">POWER($A159-10,2)</f>
        <v>4.84</v>
      </c>
      <c r="D159" s="0" t="n">
        <f aca="false">0.5*$A159-2*SIN($A159)</f>
        <v>1.90291330925079</v>
      </c>
      <c r="E159" s="0" t="n">
        <f aca="false">-2*COS($A159)</f>
        <v>-0.1079108411253</v>
      </c>
      <c r="F159" s="0" t="n">
        <f aca="false">COS(3*$A159)</f>
        <v>-0.161237964324189</v>
      </c>
      <c r="G159" s="0" t="n">
        <f aca="false">SIN(5*$A159)</f>
        <v>0.963795386284088</v>
      </c>
      <c r="H159" s="0" t="n">
        <f aca="false">EXP(0.1*$A159)*COS($A159)</f>
        <v>0.117702253530712</v>
      </c>
      <c r="I159" s="0" t="n">
        <f aca="false">EXP(0.1*$A159)*SIN($A159)</f>
        <v>2.17829461383249</v>
      </c>
      <c r="J159" s="0" t="n">
        <f aca="false">(0.157*($A159-10))-POWER((0.157*($A159-10)),5)/10+POWER((0.157*($A159-10)),9)/216-POWER((0.157*($A159-10)),13)/9360+POWER((0.157*($A159-10)),17)/685440-POWER((0.157*($A159-10)),21)/76204800+POWER((0.157*($A159-10)),25)/11975040000-POWER((0.157*($A159-10)),29)/2528170444800</f>
        <v>-0.344908724056212</v>
      </c>
      <c r="K159" s="0" t="n">
        <f aca="false">POWER((0.157*($A159-10)),3)/3-POWER((0.157*($A159-10)),7)/42-POWER((0.157*($A159-10)),11)/1302-POWER((0.157*($A159-10)),15)/75600+POWER((0.157*($A159-10)),19)/6894720-POWER((0.157*($A159-10)),23)/918086400+POWER((0.157*($A159-10)),27)/168129561600</f>
        <v>-0.0137215698985927</v>
      </c>
    </row>
    <row r="160" customFormat="false" ht="13.5" hidden="false" customHeight="false" outlineLevel="0" collapsed="false">
      <c r="A160" s="0" t="n">
        <v>7.85</v>
      </c>
      <c r="B160" s="0" t="n">
        <f aca="false">($A160-10)</f>
        <v>-2.15</v>
      </c>
      <c r="C160" s="0" t="n">
        <f aca="false">POWER($A160-10,2)</f>
        <v>4.6225</v>
      </c>
      <c r="D160" s="0" t="n">
        <f aca="false">0.5*$A160-2*SIN($A160)</f>
        <v>1.92501585338816</v>
      </c>
      <c r="E160" s="0" t="n">
        <f aca="false">-2*COS($A160)</f>
        <v>-0.00796324690815948</v>
      </c>
      <c r="F160" s="0" t="n">
        <f aca="false">COS(3*$A160)</f>
        <v>-0.0119446178743532</v>
      </c>
      <c r="G160" s="0" t="n">
        <f aca="false">SIN(5*$A160)</f>
        <v>0.999801838931146</v>
      </c>
      <c r="H160" s="0" t="n">
        <f aca="false">EXP(0.1*$A160)*COS($A160)</f>
        <v>0.00872933889611058</v>
      </c>
      <c r="I160" s="0" t="n">
        <f aca="false">EXP(0.1*$A160)*SIN($A160)</f>
        <v>2.1923895621941</v>
      </c>
      <c r="J160" s="0" t="n">
        <f aca="false">(0.157*($A160-10))-POWER((0.157*($A160-10)),5)/10+POWER((0.157*($A160-10)),9)/216-POWER((0.157*($A160-10)),13)/9360+POWER((0.157*($A160-10)),17)/685440-POWER((0.157*($A160-10)),21)/76204800+POWER((0.157*($A160-10)),25)/11975040000-POWER((0.157*($A160-10)),29)/2528170444800</f>
        <v>-0.33711204495268</v>
      </c>
      <c r="K160" s="0" t="n">
        <f aca="false">POWER((0.157*($A160-10)),3)/3-POWER((0.157*($A160-10)),7)/42-POWER((0.157*($A160-10)),11)/1302-POWER((0.157*($A160-10)),15)/75600+POWER((0.157*($A160-10)),19)/6894720-POWER((0.157*($A160-10)),23)/918086400+POWER((0.157*($A160-10)),27)/168129561600</f>
        <v>-0.0128082560634332</v>
      </c>
    </row>
    <row r="161" customFormat="false" ht="13.5" hidden="false" customHeight="false" outlineLevel="0" collapsed="false">
      <c r="A161" s="0" t="n">
        <v>7.9</v>
      </c>
      <c r="B161" s="0" t="n">
        <f aca="false">($A161-10)</f>
        <v>-2.1</v>
      </c>
      <c r="C161" s="0" t="n">
        <f aca="false">POWER($A161-10,2)</f>
        <v>4.41</v>
      </c>
      <c r="D161" s="0" t="n">
        <f aca="false">0.5*$A161-2*SIN($A161)</f>
        <v>1.95211731632046</v>
      </c>
      <c r="E161" s="0" t="n">
        <f aca="false">-2*COS($A161)</f>
        <v>0.0920042512790739</v>
      </c>
      <c r="F161" s="0" t="n">
        <f aca="false">COS(3*$A161)</f>
        <v>0.137616978941879</v>
      </c>
      <c r="G161" s="0" t="n">
        <f aca="false">SIN(5*$A161)</f>
        <v>0.973645455694978</v>
      </c>
      <c r="H161" s="0" t="n">
        <f aca="false">EXP(0.1*$A161)*COS($A161)</f>
        <v>-0.101360919234332</v>
      </c>
      <c r="I161" s="0" t="n">
        <f aca="false">EXP(0.1*$A161)*SIN($A161)</f>
        <v>2.20106378264906</v>
      </c>
      <c r="J161" s="0" t="n">
        <f aca="false">(0.157*($A161-10))-POWER((0.157*($A161-10)),5)/10+POWER((0.157*($A161-10)),9)/216-POWER((0.157*($A161-10)),13)/9360+POWER((0.157*($A161-10)),17)/685440-POWER((0.157*($A161-10)),21)/76204800+POWER((0.157*($A161-10)),25)/11975040000-POWER((0.157*($A161-10)),29)/2528170444800</f>
        <v>-0.329310634778357</v>
      </c>
      <c r="K161" s="0" t="n">
        <f aca="false">POWER((0.157*($A161-10)),3)/3-POWER((0.157*($A161-10)),7)/42-POWER((0.157*($A161-10)),11)/1302-POWER((0.157*($A161-10)),15)/75600+POWER((0.157*($A161-10)),19)/6894720-POWER((0.157*($A161-10)),23)/918086400+POWER((0.157*($A161-10)),27)/168129561600</f>
        <v>-0.0119362729962065</v>
      </c>
    </row>
    <row r="162" customFormat="false" ht="13.5" hidden="false" customHeight="false" outlineLevel="0" collapsed="false">
      <c r="A162" s="0" t="n">
        <v>7.95</v>
      </c>
      <c r="B162" s="0" t="n">
        <f aca="false">($A162-10)</f>
        <v>-2.05</v>
      </c>
      <c r="C162" s="0" t="n">
        <f aca="false">POWER($A162-10,2)</f>
        <v>4.2025</v>
      </c>
      <c r="D162" s="0" t="n">
        <f aca="false">0.5*$A162-2*SIN($A162)</f>
        <v>1.98421244548476</v>
      </c>
      <c r="E162" s="0" t="n">
        <f aca="false">-2*COS($A162)</f>
        <v>0.191741786752996</v>
      </c>
      <c r="F162" s="0" t="n">
        <f aca="false">COS(3*$A162)</f>
        <v>0.284087995095673</v>
      </c>
      <c r="G162" s="0" t="n">
        <f aca="false">SIN(5*$A162)</f>
        <v>0.886952513798825</v>
      </c>
      <c r="H162" s="0" t="n">
        <f aca="false">EXP(0.1*$A162)*COS($A162)</f>
        <v>-0.212300436693149</v>
      </c>
      <c r="I162" s="0" t="n">
        <f aca="false">EXP(0.1*$A162)*SIN($A162)</f>
        <v>2.20424078832294</v>
      </c>
      <c r="J162" s="0" t="n">
        <f aca="false">(0.157*($A162-10))-POWER((0.157*($A162-10)),5)/10+POWER((0.157*($A162-10)),9)/216-POWER((0.157*($A162-10)),13)/9360+POWER((0.157*($A162-10)),17)/685440-POWER((0.157*($A162-10)),21)/76204800+POWER((0.157*($A162-10)),25)/11975040000-POWER((0.157*($A162-10)),29)/2528170444800</f>
        <v>-0.321504815075482</v>
      </c>
      <c r="K162" s="0" t="n">
        <f aca="false">POWER((0.157*($A162-10)),3)/3-POWER((0.157*($A162-10)),7)/42-POWER((0.157*($A162-10)),11)/1302-POWER((0.157*($A162-10)),15)/75600+POWER((0.157*($A162-10)),19)/6894720-POWER((0.157*($A162-10)),23)/918086400+POWER((0.157*($A162-10)),27)/168129561600</f>
        <v>-0.0111046832701898</v>
      </c>
    </row>
    <row r="163" customFormat="false" ht="13.5" hidden="false" customHeight="false" outlineLevel="0" collapsed="false">
      <c r="A163" s="0" t="n">
        <v>8</v>
      </c>
      <c r="B163" s="0" t="n">
        <f aca="false">($A163-10)</f>
        <v>-2</v>
      </c>
      <c r="C163" s="0" t="n">
        <f aca="false">POWER($A163-10,2)</f>
        <v>4</v>
      </c>
      <c r="D163" s="0" t="n">
        <f aca="false">0.5*$A163-2*SIN($A163)</f>
        <v>2.02128350675324</v>
      </c>
      <c r="E163" s="0" t="n">
        <f aca="false">-2*COS($A163)</f>
        <v>0.291000067617227</v>
      </c>
      <c r="F163" s="0" t="n">
        <f aca="false">COS(3*$A163)</f>
        <v>0.424179007336997</v>
      </c>
      <c r="G163" s="0" t="n">
        <f aca="false">SIN(5*$A163)</f>
        <v>0.745113160479349</v>
      </c>
      <c r="H163" s="0" t="n">
        <f aca="false">EXP(0.1*$A163)*COS($A163)</f>
        <v>-0.323816280338107</v>
      </c>
      <c r="I163" s="0" t="n">
        <f aca="false">EXP(0.1*$A163)*SIN($A163)</f>
        <v>2.20185727080188</v>
      </c>
      <c r="J163" s="0" t="n">
        <f aca="false">(0.157*($A163-10))-POWER((0.157*($A163-10)),5)/10+POWER((0.157*($A163-10)),9)/216-POWER((0.157*($A163-10)),13)/9360+POWER((0.157*($A163-10)),17)/685440-POWER((0.157*($A163-10)),21)/76204800+POWER((0.157*($A163-10)),25)/11975040000-POWER((0.157*($A163-10)),29)/2528170444800</f>
        <v>-0.313694892569704</v>
      </c>
      <c r="K163" s="0" t="n">
        <f aca="false">POWER((0.157*($A163-10)),3)/3-POWER((0.157*($A163-10)),7)/42-POWER((0.157*($A163-10)),11)/1302-POWER((0.157*($A163-10)),15)/75600+POWER((0.157*($A163-10)),19)/6894720-POWER((0.157*($A163-10)),23)/918086400+POWER((0.157*($A163-10)),27)/168129561600</f>
        <v>-0.0103125467254298</v>
      </c>
    </row>
    <row r="164" customFormat="false" ht="13.5" hidden="false" customHeight="false" outlineLevel="0" collapsed="false">
      <c r="A164" s="0" t="n">
        <v>8.05</v>
      </c>
      <c r="B164" s="0" t="n">
        <f aca="false">($A164-10)</f>
        <v>-1.95</v>
      </c>
      <c r="C164" s="0" t="n">
        <f aca="false">POWER($A164-10,2)</f>
        <v>3.8025</v>
      </c>
      <c r="D164" s="0" t="n">
        <f aca="false">0.5*$A164-2*SIN($A164)</f>
        <v>2.0633003287592</v>
      </c>
      <c r="E164" s="0" t="n">
        <f aca="false">-2*COS($A164)</f>
        <v>0.389530999862323</v>
      </c>
      <c r="F164" s="0" t="n">
        <f aca="false">COS(3*$A164)</f>
        <v>0.554743873549216</v>
      </c>
      <c r="G164" s="0" t="n">
        <f aca="false">SIN(5*$A164)</f>
        <v>0.556946279738211</v>
      </c>
      <c r="H164" s="0" t="n">
        <f aca="false">EXP(0.1*$A164)*COS($A164)</f>
        <v>-0.435631311786953</v>
      </c>
      <c r="I164" s="0" t="n">
        <f aca="false">EXP(0.1*$A164)*SIN($A164)</f>
        <v>2.19386339320031</v>
      </c>
      <c r="J164" s="0" t="n">
        <f aca="false">(0.157*($A164-10))-POWER((0.157*($A164-10)),5)/10+POWER((0.157*($A164-10)),9)/216-POWER((0.157*($A164-10)),13)/9360+POWER((0.157*($A164-10)),17)/685440-POWER((0.157*($A164-10)),21)/76204800+POWER((0.157*($A164-10)),25)/11975040000-POWER((0.157*($A164-10)),29)/2528170444800</f>
        <v>-0.305881159504319</v>
      </c>
      <c r="K164" s="0" t="n">
        <f aca="false">POWER((0.157*($A164-10)),3)/3-POWER((0.157*($A164-10)),7)/42-POWER((0.157*($A164-10)),11)/1302-POWER((0.157*($A164-10)),15)/75600+POWER((0.157*($A164-10)),19)/6894720-POWER((0.157*($A164-10)),23)/918086400+POWER((0.157*($A164-10)),27)/168129561600</f>
        <v>-0.00955892066013109</v>
      </c>
    </row>
    <row r="165" customFormat="false" ht="13.5" hidden="false" customHeight="false" outlineLevel="0" collapsed="false">
      <c r="A165" s="0" t="n">
        <v>8.1</v>
      </c>
      <c r="B165" s="0" t="n">
        <f aca="false">($A165-10)</f>
        <v>-1.9</v>
      </c>
      <c r="C165" s="0" t="n">
        <f aca="false">POWER($A165-10,2)</f>
        <v>3.61</v>
      </c>
      <c r="D165" s="0" t="n">
        <f aca="false">0.5*$A165-2*SIN($A165)</f>
        <v>2.11022037830983</v>
      </c>
      <c r="E165" s="0" t="n">
        <f aca="false">-2*COS($A165)</f>
        <v>0.487088307471582</v>
      </c>
      <c r="F165" s="0" t="n">
        <f aca="false">COS(3*$A165)</f>
        <v>0.672850388318344</v>
      </c>
      <c r="G165" s="0" t="n">
        <f aca="false">SIN(5*$A165)</f>
        <v>0.334151176848421</v>
      </c>
      <c r="H165" s="0" t="n">
        <f aca="false">EXP(0.1*$A165)*COS($A165)</f>
        <v>-0.547464848291047</v>
      </c>
      <c r="I165" s="0" t="n">
        <f aca="false">EXP(0.1*$A165)*SIN($A165)</f>
        <v>2.1802230519948</v>
      </c>
      <c r="J165" s="0" t="n">
        <f aca="false">(0.157*($A165-10))-POWER((0.157*($A165-10)),5)/10+POWER((0.157*($A165-10)),9)/216-POWER((0.157*($A165-10)),13)/9360+POWER((0.157*($A165-10)),17)/685440-POWER((0.157*($A165-10)),21)/76204800+POWER((0.157*($A165-10)),25)/11975040000-POWER((0.157*($A165-10)),29)/2528170444800</f>
        <v>-0.298063893976684</v>
      </c>
      <c r="K165" s="0" t="n">
        <f aca="false">POWER((0.157*($A165-10)),3)/3-POWER((0.157*($A165-10)),7)/42-POWER((0.157*($A165-10)),11)/1302-POWER((0.157*($A165-10)),15)/75600+POWER((0.157*($A165-10)),19)/6894720-POWER((0.157*($A165-10)),23)/918086400+POWER((0.157*($A165-10)),27)/168129561600</f>
        <v>-0.00884286001279805</v>
      </c>
    </row>
    <row r="166" customFormat="false" ht="13.5" hidden="false" customHeight="false" outlineLevel="0" collapsed="false">
      <c r="A166" s="0" t="n">
        <v>8.15</v>
      </c>
      <c r="B166" s="0" t="n">
        <f aca="false">($A166-10)</f>
        <v>-1.85</v>
      </c>
      <c r="C166" s="0" t="n">
        <f aca="false">POWER($A166-10,2)</f>
        <v>3.4225</v>
      </c>
      <c r="D166" s="0" t="n">
        <f aca="false">0.5*$A166-2*SIN($A166)</f>
        <v>2.16198886669698</v>
      </c>
      <c r="E166" s="0" t="n">
        <f aca="false">-2*COS($A166)</f>
        <v>0.583428147982853</v>
      </c>
      <c r="F166" s="0" t="n">
        <f aca="false">COS(3*$A166)</f>
        <v>0.77584613394522</v>
      </c>
      <c r="G166" s="0" t="n">
        <f aca="false">SIN(5*$A166)</f>
        <v>0.0905801722171187</v>
      </c>
      <c r="H166" s="0" t="n">
        <f aca="false">EXP(0.1*$A166)*COS($A166)</f>
        <v>-0.659033339243452</v>
      </c>
      <c r="I166" s="0" t="n">
        <f aca="false">EXP(0.1*$A166)*SIN($A166)</f>
        <v>2.16091410664616</v>
      </c>
      <c r="J166" s="0" t="n">
        <f aca="false">(0.157*($A166-10))-POWER((0.157*($A166-10)),5)/10+POWER((0.157*($A166-10)),9)/216-POWER((0.157*($A166-10)),13)/9360+POWER((0.157*($A166-10)),17)/685440-POWER((0.157*($A166-10)),21)/76204800+POWER((0.157*($A166-10)),25)/11975040000-POWER((0.157*($A166-10)),29)/2528170444800</f>
        <v>-0.290243360276641</v>
      </c>
      <c r="K166" s="0" t="n">
        <f aca="false">POWER((0.157*($A166-10)),3)/3-POWER((0.157*($A166-10)),7)/42-POWER((0.157*($A166-10)),11)/1302-POWER((0.157*($A166-10)),15)/75600+POWER((0.157*($A166-10)),19)/6894720-POWER((0.157*($A166-10)),23)/918086400+POWER((0.157*($A166-10)),27)/168129561600</f>
        <v>-0.00816341753537713</v>
      </c>
    </row>
    <row r="167" customFormat="false" ht="13.5" hidden="false" customHeight="false" outlineLevel="0" collapsed="false">
      <c r="A167" s="0" t="n">
        <v>8.2</v>
      </c>
      <c r="B167" s="0" t="n">
        <f aca="false">($A167-10)</f>
        <v>-1.8</v>
      </c>
      <c r="C167" s="0" t="n">
        <f aca="false">POWER($A167-10,2)</f>
        <v>3.24</v>
      </c>
      <c r="D167" s="0" t="n">
        <f aca="false">0.5*$A167-2*SIN($A167)</f>
        <v>2.21853888664045</v>
      </c>
      <c r="E167" s="0" t="n">
        <f aca="false">-2*COS($A167)</f>
        <v>0.678309721967669</v>
      </c>
      <c r="F167" s="0" t="n">
        <f aca="false">COS(3*$A167)</f>
        <v>0.861418048028701</v>
      </c>
      <c r="G167" s="0" t="n">
        <f aca="false">SIN(5*$A167)</f>
        <v>-0.158622668804709</v>
      </c>
      <c r="H167" s="0" t="n">
        <f aca="false">EXP(0.1*$A167)*COS($A167)</f>
        <v>-0.770051056762122</v>
      </c>
      <c r="I167" s="0" t="n">
        <f aca="false">EXP(0.1*$A167)*SIN($A167)</f>
        <v>2.13592857610319</v>
      </c>
      <c r="J167" s="0" t="n">
        <f aca="false">(0.157*($A167-10))-POWER((0.157*($A167-10)),5)/10+POWER((0.157*($A167-10)),9)/216-POWER((0.157*($A167-10)),13)/9360+POWER((0.157*($A167-10)),17)/685440-POWER((0.157*($A167-10)),21)/76204800+POWER((0.157*($A167-10)),25)/11975040000-POWER((0.157*($A167-10)),29)/2528170444800</f>
        <v>-0.282419809226828</v>
      </c>
      <c r="K167" s="0" t="n">
        <f aca="false">POWER((0.157*($A167-10)),3)/3-POWER((0.157*($A167-10)),7)/42-POWER((0.157*($A167-10)),11)/1302-POWER((0.157*($A167-10)),15)/75600+POWER((0.157*($A167-10)),19)/6894720-POWER((0.157*($A167-10)),23)/918086400+POWER((0.157*($A167-10)),27)/168129561600</f>
        <v>-0.00751964395764052</v>
      </c>
    </row>
    <row r="168" customFormat="false" ht="13.5" hidden="false" customHeight="false" outlineLevel="0" collapsed="false">
      <c r="A168" s="0" t="n">
        <v>8.25</v>
      </c>
      <c r="B168" s="0" t="n">
        <f aca="false">($A168-10)</f>
        <v>-1.75</v>
      </c>
      <c r="C168" s="0" t="n">
        <f aca="false">POWER($A168-10,2)</f>
        <v>3.0625</v>
      </c>
      <c r="D168" s="0" t="n">
        <f aca="false">0.5*$A168-2*SIN($A168)</f>
        <v>2.27979157952132</v>
      </c>
      <c r="E168" s="0" t="n">
        <f aca="false">-2*COS($A168)</f>
        <v>0.771495874904444</v>
      </c>
      <c r="F168" s="0" t="n">
        <f aca="false">COS(3*$A168)</f>
        <v>0.927644369860585</v>
      </c>
      <c r="G168" s="0" t="n">
        <f aca="false">SIN(5*$A168)</f>
        <v>-0.397963120556671</v>
      </c>
      <c r="H168" s="0" t="n">
        <f aca="false">EXP(0.1*$A168)*COS($A168)</f>
        <v>-0.880230798737676</v>
      </c>
      <c r="I168" s="0" t="n">
        <f aca="false">EXP(0.1*$A168)*SIN($A168)</f>
        <v>2.10527280135698</v>
      </c>
      <c r="J168" s="0" t="n">
        <f aca="false">(0.157*($A168-10))-POWER((0.157*($A168-10)),5)/10+POWER((0.157*($A168-10)),9)/216-POWER((0.157*($A168-10)),13)/9360+POWER((0.157*($A168-10)),17)/685440-POWER((0.157*($A168-10)),21)/76204800+POWER((0.157*($A168-10)),25)/11975040000-POWER((0.157*($A168-10)),29)/2528170444800</f>
        <v>-0.274593478524713</v>
      </c>
      <c r="K168" s="0" t="n">
        <f aca="false">POWER((0.157*($A168-10)),3)/3-POWER((0.157*($A168-10)),7)/42-POWER((0.157*($A168-10)),11)/1302-POWER((0.157*($A168-10)),15)/75600+POWER((0.157*($A168-10)),19)/6894720-POWER((0.157*($A168-10)),23)/918086400+POWER((0.157*($A168-10)),27)/168129561600</f>
        <v>-0.00691058814305144</v>
      </c>
    </row>
    <row r="169" customFormat="false" ht="13.5" hidden="false" customHeight="false" outlineLevel="0" collapsed="false">
      <c r="A169" s="0" t="n">
        <v>8.3</v>
      </c>
      <c r="B169" s="0" t="n">
        <f aca="false">($A169-10)</f>
        <v>-1.7</v>
      </c>
      <c r="C169" s="0" t="n">
        <f aca="false">POWER($A169-10,2)</f>
        <v>2.89</v>
      </c>
      <c r="D169" s="0" t="n">
        <f aca="false">0.5*$A169-2*SIN($A169)</f>
        <v>2.34565633248741</v>
      </c>
      <c r="E169" s="0" t="n">
        <f aca="false">-2*COS($A169)</f>
        <v>0.862753689941242</v>
      </c>
      <c r="F169" s="0" t="n">
        <f aca="false">COS(3*$A169)</f>
        <v>0.973037799028</v>
      </c>
      <c r="G169" s="0" t="n">
        <f aca="false">SIN(5*$A169)</f>
        <v>-0.61256015297547</v>
      </c>
      <c r="H169" s="0" t="n">
        <f aca="false">EXP(0.1*$A169)*COS($A169)</f>
        <v>-0.989284602687162</v>
      </c>
      <c r="I169" s="0" t="n">
        <f aca="false">EXP(0.1*$A169)*SIN($A169)</f>
        <v>2.06896757329181</v>
      </c>
      <c r="J169" s="0" t="n">
        <f aca="false">(0.157*($A169-10))-POWER((0.157*($A169-10)),5)/10+POWER((0.157*($A169-10)),9)/216-POWER((0.157*($A169-10)),13)/9360+POWER((0.157*($A169-10)),17)/685440-POWER((0.157*($A169-10)),21)/76204800+POWER((0.157*($A169-10)),25)/11975040000-POWER((0.157*($A169-10)),29)/2528170444800</f>
        <v>-0.266764593086241</v>
      </c>
      <c r="K169" s="0" t="n">
        <f aca="false">POWER((0.157*($A169-10)),3)/3-POWER((0.157*($A169-10)),7)/42-POWER((0.157*($A169-10)),11)/1302-POWER((0.157*($A169-10)),15)/75600+POWER((0.157*($A169-10)),19)/6894720-POWER((0.157*($A169-10)),23)/918086400+POWER((0.157*($A169-10)),27)/168129561600</f>
        <v>-0.00633529723634973</v>
      </c>
    </row>
    <row r="170" customFormat="false" ht="13.5" hidden="false" customHeight="false" outlineLevel="0" collapsed="false">
      <c r="A170" s="0" t="n">
        <v>8.35</v>
      </c>
      <c r="B170" s="0" t="n">
        <f aca="false">($A170-10)</f>
        <v>-1.65</v>
      </c>
      <c r="C170" s="0" t="n">
        <f aca="false">POWER($A170-10,2)</f>
        <v>2.7225</v>
      </c>
      <c r="D170" s="0" t="n">
        <f aca="false">0.5*$A170-2*SIN($A170)</f>
        <v>2.41603100493827</v>
      </c>
      <c r="E170" s="0" t="n">
        <f aca="false">-2*COS($A170)</f>
        <v>0.951855070066619</v>
      </c>
      <c r="F170" s="0" t="n">
        <f aca="false">COS(3*$A170)</f>
        <v>0.996578896974274</v>
      </c>
      <c r="G170" s="0" t="n">
        <f aca="false">SIN(5*$A170)</f>
        <v>-0.78907116196914</v>
      </c>
      <c r="H170" s="0" t="n">
        <f aca="false">EXP(0.1*$A170)*COS($A170)</f>
        <v>-1.09692446871138</v>
      </c>
      <c r="I170" s="0" t="n">
        <f aca="false">EXP(0.1*$A170)*SIN($A170)</f>
        <v>2.02704822515978</v>
      </c>
      <c r="J170" s="0" t="n">
        <f aca="false">(0.157*($A170-10))-POWER((0.157*($A170-10)),5)/10+POWER((0.157*($A170-10)),9)/216-POWER((0.157*($A170-10)),13)/9360+POWER((0.157*($A170-10)),17)/685440-POWER((0.157*($A170-10)),21)/76204800+POWER((0.157*($A170-10)),25)/11975040000-POWER((0.157*($A170-10)),29)/2528170444800</f>
        <v>-0.258933365390948</v>
      </c>
      <c r="K170" s="0" t="n">
        <f aca="false">POWER((0.157*($A170-10)),3)/3-POWER((0.157*($A170-10)),7)/42-POWER((0.157*($A170-10)),11)/1302-POWER((0.157*($A170-10)),15)/75600+POWER((0.157*($A170-10)),19)/6894720-POWER((0.157*($A170-10)),23)/918086400+POWER((0.157*($A170-10)),27)/168129561600</f>
        <v>-0.00579281680309334</v>
      </c>
    </row>
    <row r="171" customFormat="false" ht="13.5" hidden="false" customHeight="false" outlineLevel="0" collapsed="false">
      <c r="A171" s="0" t="n">
        <v>8.4</v>
      </c>
      <c r="B171" s="0" t="n">
        <f aca="false">($A171-10)</f>
        <v>-1.6</v>
      </c>
      <c r="C171" s="0" t="n">
        <f aca="false">POWER($A171-10,2)</f>
        <v>2.56</v>
      </c>
      <c r="D171" s="0" t="n">
        <f aca="false">0.5*$A171-2*SIN($A171)</f>
        <v>2.49080218382344</v>
      </c>
      <c r="E171" s="0" t="n">
        <f aca="false">-2*COS($A171)</f>
        <v>1.03857730823337</v>
      </c>
      <c r="F171" s="0" t="n">
        <f aca="false">COS(3*$A171)</f>
        <v>0.99773898139113</v>
      </c>
      <c r="G171" s="0" t="n">
        <f aca="false">SIN(5*$A171)</f>
        <v>-0.916521547915634</v>
      </c>
      <c r="H171" s="0" t="n">
        <f aca="false">EXP(0.1*$A171)*COS($A171)</f>
        <v>-1.20286308981299</v>
      </c>
      <c r="I171" s="0" t="n">
        <f aca="false">EXP(0.1*$A171)*SIN($A171)</f>
        <v>1.97956468908887</v>
      </c>
      <c r="J171" s="0" t="n">
        <f aca="false">(0.157*($A171-10))-POWER((0.157*($A171-10)),5)/10+POWER((0.157*($A171-10)),9)/216-POWER((0.157*($A171-10)),13)/9360+POWER((0.157*($A171-10)),17)/685440-POWER((0.157*($A171-10)),21)/76204800+POWER((0.157*($A171-10)),25)/11975040000-POWER((0.157*($A171-10)),29)/2528170444800</f>
        <v>-0.251099995828435</v>
      </c>
      <c r="K171" s="0" t="n">
        <f aca="false">POWER((0.157*($A171-10)),3)/3-POWER((0.157*($A171-10)),7)/42-POWER((0.157*($A171-10)),11)/1302-POWER((0.157*($A171-10)),15)/75600+POWER((0.157*($A171-10)),19)/6894720-POWER((0.157*($A171-10)),23)/918086400+POWER((0.157*($A171-10)),27)/168129561600</f>
        <v>-0.00528219096139087</v>
      </c>
    </row>
    <row r="172" customFormat="false" ht="13.5" hidden="false" customHeight="false" outlineLevel="0" collapsed="false">
      <c r="A172" s="0" t="n">
        <v>8.45</v>
      </c>
      <c r="B172" s="0" t="n">
        <f aca="false">($A172-10)</f>
        <v>-1.55</v>
      </c>
      <c r="C172" s="0" t="n">
        <f aca="false">POWER($A172-10,2)</f>
        <v>2.4025</v>
      </c>
      <c r="D172" s="0" t="n">
        <f aca="false">0.5*$A172-2*SIN($A172)</f>
        <v>2.56984546711603</v>
      </c>
      <c r="E172" s="0" t="n">
        <f aca="false">-2*COS($A172)</f>
        <v>1.12270364401014</v>
      </c>
      <c r="F172" s="0" t="n">
        <f aca="false">COS(3*$A172)</f>
        <v>0.97649199928356</v>
      </c>
      <c r="G172" s="0" t="n">
        <f aca="false">SIN(5*$A172)</f>
        <v>-0.986987063112711</v>
      </c>
      <c r="H172" s="0" t="n">
        <f aca="false">EXP(0.1*$A172)*COS($A172)</f>
        <v>-1.30681458779639</v>
      </c>
      <c r="I172" s="0" t="n">
        <f aca="false">EXP(0.1*$A172)*SIN($A172)</f>
        <v>1.92658151611962</v>
      </c>
      <c r="J172" s="0" t="n">
        <f aca="false">(0.157*($A172-10))-POWER((0.157*($A172-10)),5)/10+POWER((0.157*($A172-10)),9)/216-POWER((0.157*($A172-10)),13)/9360+POWER((0.157*($A172-10)),17)/685440-POWER((0.157*($A172-10)),21)/76204800+POWER((0.157*($A172-10)),25)/11975040000-POWER((0.157*($A172-10)),29)/2528170444800</f>
        <v>-0.243264673046088</v>
      </c>
      <c r="K172" s="0" t="n">
        <f aca="false">POWER((0.157*($A172-10)),3)/3-POWER((0.157*($A172-10)),7)/42-POWER((0.157*($A172-10)),11)/1302-POWER((0.157*($A172-10)),15)/75600+POWER((0.157*($A172-10)),19)/6894720-POWER((0.157*($A172-10)),23)/918086400+POWER((0.157*($A172-10)),27)/168129561600</f>
        <v>-0.00480246250605822</v>
      </c>
    </row>
    <row r="173" customFormat="false" ht="13.5" hidden="false" customHeight="false" outlineLevel="0" collapsed="false">
      <c r="A173" s="0" t="n">
        <v>8.5</v>
      </c>
      <c r="B173" s="0" t="n">
        <f aca="false">($A173-10)</f>
        <v>-1.5</v>
      </c>
      <c r="C173" s="0" t="n">
        <f aca="false">POWER($A173-10,2)</f>
        <v>2.25</v>
      </c>
      <c r="D173" s="0" t="n">
        <f aca="false">0.5*$A173-2*SIN($A173)</f>
        <v>2.65302577475302</v>
      </c>
      <c r="E173" s="0" t="n">
        <f aca="false">-2*COS($A173)</f>
        <v>1.20402380536965</v>
      </c>
      <c r="F173" s="0" t="n">
        <f aca="false">COS(3*$A173)</f>
        <v>0.933315112063922</v>
      </c>
      <c r="G173" s="0" t="n">
        <f aca="false">SIN(5*$A173)</f>
        <v>-0.996086503119594</v>
      </c>
      <c r="H173" s="0" t="n">
        <f aca="false">EXP(0.1*$A173)*COS($A173)</f>
        <v>-1.40849525293852</v>
      </c>
      <c r="I173" s="0" t="n">
        <f aca="false">EXP(0.1*$A173)*SIN($A173)</f>
        <v>1.86817785935302</v>
      </c>
      <c r="J173" s="0" t="n">
        <f aca="false">(0.157*($A173-10))-POWER((0.157*($A173-10)),5)/10+POWER((0.157*($A173-10)),9)/216-POWER((0.157*($A173-10)),13)/9360+POWER((0.157*($A173-10)),17)/685440-POWER((0.157*($A173-10)),21)/76204800+POWER((0.157*($A173-10)),25)/11975040000-POWER((0.157*($A173-10)),29)/2528170444800</f>
        <v>-0.235427574297931</v>
      </c>
      <c r="K173" s="0" t="n">
        <f aca="false">POWER((0.157*($A173-10)),3)/3-POWER((0.157*($A173-10)),7)/42-POWER((0.157*($A173-10)),11)/1302-POWER((0.157*($A173-10)),15)/75600+POWER((0.157*($A173-10)),19)/6894720-POWER((0.157*($A173-10)),23)/918086400+POWER((0.157*($A173-10)),27)/168129561600</f>
        <v>-0.00435267302543076</v>
      </c>
    </row>
    <row r="174" customFormat="false" ht="13.5" hidden="false" customHeight="false" outlineLevel="0" collapsed="false">
      <c r="A174" s="0" t="n">
        <v>8.55</v>
      </c>
      <c r="B174" s="0" t="n">
        <f aca="false">($A174-10)</f>
        <v>-1.45</v>
      </c>
      <c r="C174" s="0" t="n">
        <f aca="false">POWER($A174-10,2)</f>
        <v>2.1025</v>
      </c>
      <c r="D174" s="0" t="n">
        <f aca="false">0.5*$A174-2*SIN($A174)</f>
        <v>2.74019768626503</v>
      </c>
      <c r="E174" s="0" t="n">
        <f aca="false">-2*COS($A174)</f>
        <v>1.2823345342592</v>
      </c>
      <c r="F174" s="0" t="n">
        <f aca="false">COS(3*$A174)</f>
        <v>0.869177979535324</v>
      </c>
      <c r="G174" s="0" t="n">
        <f aca="false">SIN(5*$A174)</f>
        <v>-0.943254108829076</v>
      </c>
      <c r="H174" s="0" t="n">
        <f aca="false">EXP(0.1*$A174)*COS($A174)</f>
        <v>-1.50762428559177</v>
      </c>
      <c r="I174" s="0" t="n">
        <f aca="false">EXP(0.1*$A174)*SIN($A174)</f>
        <v>1.80444741988175</v>
      </c>
      <c r="J174" s="0" t="n">
        <f aca="false">(0.157*($A174-10))-POWER((0.157*($A174-10)),5)/10+POWER((0.157*($A174-10)),9)/216-POWER((0.157*($A174-10)),13)/9360+POWER((0.157*($A174-10)),17)/685440-POWER((0.157*($A174-10)),21)/76204800+POWER((0.157*($A174-10)),25)/11975040000-POWER((0.157*($A174-10)),29)/2528170444800</f>
        <v>-0.227588865794528</v>
      </c>
      <c r="K174" s="0" t="n">
        <f aca="false">POWER((0.157*($A174-10)),3)/3-POWER((0.157*($A174-10)),7)/42-POWER((0.157*($A174-10)),11)/1302-POWER((0.157*($A174-10)),15)/75600+POWER((0.157*($A174-10)),19)/6894720-POWER((0.157*($A174-10)),23)/918086400+POWER((0.157*($A174-10)),27)/168129561600</f>
        <v>-0.0039318630110618</v>
      </c>
    </row>
    <row r="175" customFormat="false" ht="13.5" hidden="false" customHeight="false" outlineLevel="0" collapsed="false">
      <c r="A175" s="0" t="n">
        <v>8.6</v>
      </c>
      <c r="B175" s="0" t="n">
        <f aca="false">($A175-10)</f>
        <v>-1.4</v>
      </c>
      <c r="C175" s="0" t="n">
        <f aca="false">POWER($A175-10,2)</f>
        <v>1.96</v>
      </c>
      <c r="D175" s="0" t="n">
        <f aca="false">0.5*$A175-2*SIN($A175)</f>
        <v>2.83120580425177</v>
      </c>
      <c r="E175" s="0" t="n">
        <f aca="false">-2*COS($A175)</f>
        <v>1.35744009464003</v>
      </c>
      <c r="F175" s="0" t="n">
        <f aca="false">COS(3*$A175)</f>
        <v>0.785520983422909</v>
      </c>
      <c r="G175" s="0" t="n">
        <f aca="false">SIN(5*$A175)</f>
        <v>-0.831774742628598</v>
      </c>
      <c r="H175" s="0" t="n">
        <f aca="false">EXP(0.1*$A175)*COS($A175)</f>
        <v>-1.60392453785679</v>
      </c>
      <c r="I175" s="0" t="n">
        <f aca="false">EXP(0.1*$A175)*SIN($A175)</f>
        <v>1.73549835526771</v>
      </c>
      <c r="J175" s="0" t="n">
        <f aca="false">(0.157*($A175-10))-POWER((0.157*($A175-10)),5)/10+POWER((0.157*($A175-10)),9)/216-POWER((0.157*($A175-10)),13)/9360+POWER((0.157*($A175-10)),17)/685440-POWER((0.157*($A175-10)),21)/76204800+POWER((0.157*($A175-10)),25)/11975040000-POWER((0.157*($A175-10)),29)/2528170444800</f>
        <v>-0.219748703053814</v>
      </c>
      <c r="K175" s="0" t="n">
        <f aca="false">POWER((0.157*($A175-10)),3)/3-POWER((0.157*($A175-10)),7)/42-POWER((0.157*($A175-10)),11)/1302-POWER((0.157*($A175-10)),15)/75600+POWER((0.157*($A175-10)),19)/6894720-POWER((0.157*($A175-10)),23)/918086400+POWER((0.157*($A175-10)),27)/168129561600</f>
        <v>-0.00353907196053635</v>
      </c>
    </row>
    <row r="176" customFormat="false" ht="13.5" hidden="false" customHeight="false" outlineLevel="0" collapsed="false">
      <c r="A176" s="0" t="n">
        <v>8.65</v>
      </c>
      <c r="B176" s="0" t="n">
        <f aca="false">($A176-10)</f>
        <v>-1.35</v>
      </c>
      <c r="C176" s="0" t="n">
        <f aca="false">POWER($A176-10,2)</f>
        <v>1.8225</v>
      </c>
      <c r="D176" s="0" t="n">
        <f aca="false">0.5*$A176-2*SIN($A176)</f>
        <v>2.92588514279466</v>
      </c>
      <c r="E176" s="0" t="n">
        <f aca="false">-2*COS($A176)</f>
        <v>1.42915276172538</v>
      </c>
      <c r="F176" s="0" t="n">
        <f aca="false">COS(3*$A176)</f>
        <v>0.684222879505569</v>
      </c>
      <c r="G176" s="0" t="n">
        <f aca="false">SIN(5*$A176)</f>
        <v>-0.668579651566971</v>
      </c>
      <c r="H176" s="0" t="n">
        <f aca="false">EXP(0.1*$A176)*COS($A176)</f>
        <v>-1.69712325344439</v>
      </c>
      <c r="I176" s="0" t="n">
        <f aca="false">EXP(0.1*$A176)*SIN($A176)</f>
        <v>1.66145315042184</v>
      </c>
      <c r="J176" s="0" t="n">
        <f aca="false">(0.157*($A176-10))-POWER((0.157*($A176-10)),5)/10+POWER((0.157*($A176-10)),9)/216-POWER((0.157*($A176-10)),13)/9360+POWER((0.157*($A176-10)),17)/685440-POWER((0.157*($A176-10)),21)/76204800+POWER((0.157*($A176-10)),25)/11975040000-POWER((0.157*($A176-10)),29)/2528170444800</f>
        <v>-0.211907231252793</v>
      </c>
      <c r="K176" s="0" t="n">
        <f aca="false">POWER((0.157*($A176-10)),3)/3-POWER((0.157*($A176-10)),7)/42-POWER((0.157*($A176-10)),11)/1302-POWER((0.157*($A176-10)),15)/75600+POWER((0.157*($A176-10)),19)/6894720-POWER((0.157*($A176-10)),23)/918086400+POWER((0.157*($A176-10)),27)/168129561600</f>
        <v>-0.00317333847362843</v>
      </c>
    </row>
    <row r="177" customFormat="false" ht="13.5" hidden="false" customHeight="false" outlineLevel="0" collapsed="false">
      <c r="A177" s="0" t="n">
        <v>8.7</v>
      </c>
      <c r="B177" s="0" t="n">
        <f aca="false">($A177-10)</f>
        <v>-1.3</v>
      </c>
      <c r="C177" s="0" t="n">
        <f aca="false">POWER($A177-10,2)</f>
        <v>1.69</v>
      </c>
      <c r="D177" s="0" t="n">
        <f aca="false">0.5*$A177-2*SIN($A177)</f>
        <v>3.02406153983563</v>
      </c>
      <c r="E177" s="0" t="n">
        <f aca="false">-2*COS($A177)</f>
        <v>1.4972932911948</v>
      </c>
      <c r="F177" s="0" t="n">
        <f aca="false">COS(3*$A177)</f>
        <v>0.567558604811547</v>
      </c>
      <c r="G177" s="0" t="n">
        <f aca="false">SIN(5*$A177)</f>
        <v>-0.463815515983827</v>
      </c>
      <c r="H177" s="0" t="n">
        <f aca="false">EXP(0.1*$A177)*COS($A177)</f>
        <v>-1.78695280383097</v>
      </c>
      <c r="I177" s="0" t="n">
        <f aca="false">EXP(0.1*$A177)*SIN($A177)</f>
        <v>1.5824484508358</v>
      </c>
      <c r="J177" s="0" t="n">
        <f aca="false">(0.157*($A177-10))-POWER((0.157*($A177-10)),5)/10+POWER((0.157*($A177-10)),9)/216-POWER((0.157*($A177-10)),13)/9360+POWER((0.157*($A177-10)),17)/685440-POWER((0.157*($A177-10)),21)/76204800+POWER((0.157*($A177-10)),25)/11975040000-POWER((0.157*($A177-10)),29)/2528170444800</f>
        <v>-0.204064585580007</v>
      </c>
      <c r="K177" s="0" t="n">
        <f aca="false">POWER((0.157*($A177-10)),3)/3-POWER((0.157*($A177-10)),7)/42-POWER((0.157*($A177-10)),11)/1302-POWER((0.157*($A177-10)),15)/75600+POWER((0.157*($A177-10)),19)/6894720-POWER((0.157*($A177-10)),23)/918086400+POWER((0.157*($A177-10)),27)/168129561600</f>
        <v>-0.00283370034202926</v>
      </c>
    </row>
    <row r="178" customFormat="false" ht="13.5" hidden="false" customHeight="false" outlineLevel="0" collapsed="false">
      <c r="A178" s="0" t="n">
        <v>8.75</v>
      </c>
      <c r="B178" s="0" t="n">
        <f aca="false">($A178-10)</f>
        <v>-1.25</v>
      </c>
      <c r="C178" s="0" t="n">
        <f aca="false">POWER($A178-10,2)</f>
        <v>1.5625</v>
      </c>
      <c r="D178" s="0" t="n">
        <f aca="false">0.5*$A178-2*SIN($A178)</f>
        <v>3.12555209249162</v>
      </c>
      <c r="E178" s="0" t="n">
        <f aca="false">-2*COS($A178)</f>
        <v>1.5616913672115</v>
      </c>
      <c r="F178" s="0" t="n">
        <f aca="false">COS(3*$A178)</f>
        <v>0.438148187437204</v>
      </c>
      <c r="G178" s="0" t="n">
        <f aca="false">SIN(5*$A178)</f>
        <v>-0.230213578070754</v>
      </c>
      <c r="H178" s="0" t="n">
        <f aca="false">EXP(0.1*$A178)*COS($A178)</f>
        <v>-1.87315141880268</v>
      </c>
      <c r="I178" s="0" t="n">
        <f aca="false">EXP(0.1*$A178)*SIN($A178)</f>
        <v>1.49863485821038</v>
      </c>
      <c r="J178" s="0" t="n">
        <f aca="false">(0.157*($A178-10))-POWER((0.157*($A178-10)),5)/10+POWER((0.157*($A178-10)),9)/216-POWER((0.157*($A178-10)),13)/9360+POWER((0.157*($A178-10)),17)/685440-POWER((0.157*($A178-10)),21)/76204800+POWER((0.157*($A178-10)),25)/11975040000-POWER((0.157*($A178-10)),29)/2528170444800</f>
        <v>-0.196220891588699</v>
      </c>
      <c r="K178" s="0" t="n">
        <f aca="false">POWER((0.157*($A178-10)),3)/3-POWER((0.157*($A178-10)),7)/42-POWER((0.157*($A178-10)),11)/1302-POWER((0.157*($A178-10)),15)/75600+POWER((0.157*($A178-10)),19)/6894720-POWER((0.157*($A178-10)),23)/918086400+POWER((0.157*($A178-10)),27)/168129561600</f>
        <v>-0.00251919463287239</v>
      </c>
    </row>
    <row r="179" customFormat="false" ht="13.5" hidden="false" customHeight="false" outlineLevel="0" collapsed="false">
      <c r="A179" s="0" t="n">
        <v>8.8</v>
      </c>
      <c r="B179" s="0" t="n">
        <f aca="false">($A179-10)</f>
        <v>-1.2</v>
      </c>
      <c r="C179" s="0" t="n">
        <f aca="false">POWER($A179-10,2)</f>
        <v>1.44</v>
      </c>
      <c r="D179" s="0" t="n">
        <f aca="false">0.5*$A179-2*SIN($A179)</f>
        <v>3.23016561421648</v>
      </c>
      <c r="E179" s="0" t="n">
        <f aca="false">-2*COS($A179)</f>
        <v>1.62218602812331</v>
      </c>
      <c r="F179" s="0" t="n">
        <f aca="false">COS(3*$A179)</f>
        <v>0.298897906364468</v>
      </c>
      <c r="G179" s="0" t="n">
        <f aca="false">SIN(5*$A179)</f>
        <v>0.0177019251054136</v>
      </c>
      <c r="H179" s="0" t="n">
        <f aca="false">EXP(0.1*$A179)*COS($A179)</f>
        <v>-1.9554639094783</v>
      </c>
      <c r="I179" s="0" t="n">
        <f aca="false">EXP(0.1*$A179)*SIN($A179)</f>
        <v>1.41017668862113</v>
      </c>
      <c r="J179" s="0" t="n">
        <f aca="false">(0.157*($A179-10))-POWER((0.157*($A179-10)),5)/10+POWER((0.157*($A179-10)),9)/216-POWER((0.157*($A179-10)),13)/9360+POWER((0.157*($A179-10)),17)/685440-POWER((0.157*($A179-10)),21)/76204800+POWER((0.157*($A179-10)),25)/11975040000-POWER((0.157*($A179-10)),29)/2528170444800</f>
        <v>-0.188376265550604</v>
      </c>
      <c r="K179" s="0" t="n">
        <f aca="false">POWER((0.157*($A179-10)),3)/3-POWER((0.157*($A179-10)),7)/42-POWER((0.157*($A179-10)),11)/1302-POWER((0.157*($A179-10)),15)/75600+POWER((0.157*($A179-10)),19)/6894720-POWER((0.157*($A179-10)),23)/918086400+POWER((0.157*($A179-10)),27)/168129561600</f>
        <v>-0.00222885776628163</v>
      </c>
    </row>
    <row r="180" customFormat="false" ht="13.5" hidden="false" customHeight="false" outlineLevel="0" collapsed="false">
      <c r="A180" s="0" t="n">
        <v>8.85</v>
      </c>
      <c r="B180" s="0" t="n">
        <f aca="false">($A180-10)</f>
        <v>-1.15</v>
      </c>
      <c r="C180" s="0" t="n">
        <f aca="false">POWER($A180-10,2)</f>
        <v>1.3225</v>
      </c>
      <c r="D180" s="0" t="n">
        <f aca="false">0.5*$A180-2*SIN($A180)</f>
        <v>3.33770311266782</v>
      </c>
      <c r="E180" s="0" t="n">
        <f aca="false">-2*COS($A180)</f>
        <v>1.67862606878297</v>
      </c>
      <c r="F180" s="0" t="n">
        <f aca="false">COS(3*$A180)</f>
        <v>0.152935022700445</v>
      </c>
      <c r="G180" s="0" t="n">
        <f aca="false">SIN(5*$A180)</f>
        <v>0.264516808316407</v>
      </c>
      <c r="H180" s="0" t="n">
        <f aca="false">EXP(0.1*$A180)*COS($A180)</f>
        <v>-2.03364238190094</v>
      </c>
      <c r="I180" s="0" t="n">
        <f aca="false">EXP(0.1*$A180)*SIN($A180)</f>
        <v>1.31725169345834</v>
      </c>
      <c r="J180" s="0" t="n">
        <f aca="false">(0.157*($A180-10))-POWER((0.157*($A180-10)),5)/10+POWER((0.157*($A180-10)),9)/216-POWER((0.157*($A180-10)),13)/9360+POWER((0.157*($A180-10)),17)/685440-POWER((0.157*($A180-10)),21)/76204800+POWER((0.157*($A180-10)),25)/11975040000-POWER((0.157*($A180-10)),29)/2528170444800</f>
        <v>-0.180530814810293</v>
      </c>
      <c r="K180" s="0" t="n">
        <f aca="false">POWER((0.157*($A180-10)),3)/3-POWER((0.157*($A180-10)),7)/42-POWER((0.157*($A180-10)),11)/1302-POWER((0.157*($A180-10)),15)/75600+POWER((0.157*($A180-10)),19)/6894720-POWER((0.157*($A180-10)),23)/918086400+POWER((0.157*($A180-10)),27)/168129561600</f>
        <v>-0.00196172558716645</v>
      </c>
    </row>
    <row r="181" customFormat="false" ht="13.5" hidden="false" customHeight="false" outlineLevel="0" collapsed="false">
      <c r="A181" s="0" t="n">
        <v>8.9</v>
      </c>
      <c r="B181" s="0" t="n">
        <f aca="false">($A181-10)</f>
        <v>-1.1</v>
      </c>
      <c r="C181" s="0" t="n">
        <f aca="false">POWER($A181-10,2)</f>
        <v>1.21</v>
      </c>
      <c r="D181" s="0" t="n">
        <f aca="false">0.5*$A181-2*SIN($A181)</f>
        <v>3.44795828708423</v>
      </c>
      <c r="E181" s="0" t="n">
        <f aca="false">-2*COS($A181)</f>
        <v>1.73087041848222</v>
      </c>
      <c r="F181" s="0" t="n">
        <f aca="false">COS(3*$A181)</f>
        <v>0.00353754813490639</v>
      </c>
      <c r="G181" s="0" t="n">
        <f aca="false">SIN(5*$A181)</f>
        <v>0.494885317552628</v>
      </c>
      <c r="H181" s="0" t="n">
        <f aca="false">EXP(0.1*$A181)*COS($A181)</f>
        <v>-2.10744693929329</v>
      </c>
      <c r="I181" s="0" t="n">
        <f aca="false">EXP(0.1*$A181)*SIN($A181)</f>
        <v>1.22005074347524</v>
      </c>
      <c r="J181" s="0" t="n">
        <f aca="false">(0.157*($A181-10))-POWER((0.157*($A181-10)),5)/10+POWER((0.157*($A181-10)),9)/216-POWER((0.157*($A181-10)),13)/9360+POWER((0.157*($A181-10)),17)/685440-POWER((0.157*($A181-10)),21)/76204800+POWER((0.157*($A181-10)),25)/11975040000-POWER((0.157*($A181-10)),29)/2528170444800</f>
        <v>-0.172684638140017</v>
      </c>
      <c r="K181" s="0" t="n">
        <f aca="false">POWER((0.157*($A181-10)),3)/3-POWER((0.157*($A181-10)),7)/42-POWER((0.157*($A181-10)),11)/1302-POWER((0.157*($A181-10)),15)/75600+POWER((0.157*($A181-10)),19)/6894720-POWER((0.157*($A181-10)),23)/918086400+POWER((0.157*($A181-10)),27)/168129561600</f>
        <v>-0.00171683343148901</v>
      </c>
    </row>
    <row r="182" customFormat="false" ht="13.5" hidden="false" customHeight="false" outlineLevel="0" collapsed="false">
      <c r="A182" s="0" t="n">
        <v>8.95</v>
      </c>
      <c r="B182" s="0" t="n">
        <f aca="false">($A182-10)</f>
        <v>-1.05</v>
      </c>
      <c r="C182" s="0" t="n">
        <f aca="false">POWER($A182-10,2)</f>
        <v>1.1025</v>
      </c>
      <c r="D182" s="0" t="n">
        <f aca="false">0.5*$A182-2*SIN($A182)</f>
        <v>3.56071804392969</v>
      </c>
      <c r="E182" s="0" t="n">
        <f aca="false">-2*COS($A182)</f>
        <v>1.77878849355516</v>
      </c>
      <c r="F182" s="0" t="n">
        <f aca="false">COS(3*$A182)</f>
        <v>-0.145939372135231</v>
      </c>
      <c r="G182" s="0" t="n">
        <f aca="false">SIN(5*$A182)</f>
        <v>0.694484254681509</v>
      </c>
      <c r="H182" s="0" t="n">
        <f aca="false">EXP(0.1*$A182)*COS($A182)</f>
        <v>-2.17664637108065</v>
      </c>
      <c r="I182" s="0" t="n">
        <f aca="false">EXP(0.1*$A182)*SIN($A182)</f>
        <v>1.11877747637524</v>
      </c>
      <c r="J182" s="0" t="n">
        <f aca="false">(0.157*($A182-10))-POWER((0.157*($A182-10)),5)/10+POWER((0.157*($A182-10)),9)/216-POWER((0.157*($A182-10)),13)/9360+POWER((0.157*($A182-10)),17)/685440-POWER((0.157*($A182-10)),21)/76204800+POWER((0.157*($A182-10)),25)/11975040000-POWER((0.157*($A182-10)),29)/2528170444800</f>
        <v>-0.164837826094989</v>
      </c>
      <c r="K182" s="0" t="n">
        <f aca="false">POWER((0.157*($A182-10)),3)/3-POWER((0.157*($A182-10)),7)/42-POWER((0.157*($A182-10)),11)/1302-POWER((0.157*($A182-10)),15)/75600+POWER((0.157*($A182-10)),19)/6894720-POWER((0.157*($A182-10)),23)/918086400+POWER((0.157*($A182-10)),27)/168129561600</f>
        <v>-0.00149321618722674</v>
      </c>
    </row>
    <row r="183" customFormat="false" ht="13.5" hidden="false" customHeight="false" outlineLevel="0" collapsed="false">
      <c r="A183" s="0" t="n">
        <v>9</v>
      </c>
      <c r="B183" s="0" t="n">
        <f aca="false">($A183-10)</f>
        <v>-1</v>
      </c>
      <c r="C183" s="0" t="n">
        <f aca="false">POWER($A183-10,2)</f>
        <v>1</v>
      </c>
      <c r="D183" s="0" t="n">
        <f aca="false">0.5*$A183-2*SIN($A183)</f>
        <v>3.67576302951649</v>
      </c>
      <c r="E183" s="0" t="n">
        <f aca="false">-2*COS($A183)</f>
        <v>1.82226052376935</v>
      </c>
      <c r="F183" s="0" t="n">
        <f aca="false">COS(3*$A183)</f>
        <v>-0.292138808733836</v>
      </c>
      <c r="G183" s="0" t="n">
        <f aca="false">SIN(5*$A183)</f>
        <v>0.850903524534118</v>
      </c>
      <c r="H183" s="0" t="n">
        <f aca="false">EXP(0.1*$A183)*COS($A183)</f>
        <v>-2.2410188268008</v>
      </c>
      <c r="I183" s="0" t="n">
        <f aca="false">EXP(0.1*$A183)*SIN($A183)</f>
        <v>1.01364790846591</v>
      </c>
      <c r="J183" s="0" t="n">
        <f aca="false">(0.157*($A183-10))-POWER((0.157*($A183-10)),5)/10+POWER((0.157*($A183-10)),9)/216-POWER((0.157*($A183-10)),13)/9360+POWER((0.157*($A183-10)),17)/685440-POWER((0.157*($A183-10)),21)/76204800+POWER((0.157*($A183-10)),25)/11975040000-POWER((0.157*($A183-10)),29)/2528170444800</f>
        <v>-0.156990461369054</v>
      </c>
      <c r="K183" s="0" t="n">
        <f aca="false">POWER((0.157*($A183-10)),3)/3-POWER((0.157*($A183-10)),7)/42-POWER((0.157*($A183-10)),11)/1302-POWER((0.157*($A183-10)),15)/75600+POWER((0.157*($A183-10)),19)/6894720-POWER((0.157*($A183-10)),23)/918086400+POWER((0.157*($A183-10)),27)/168129561600</f>
        <v>-0.00128990835025332</v>
      </c>
    </row>
    <row r="184" customFormat="false" ht="13.5" hidden="false" customHeight="false" outlineLevel="0" collapsed="false">
      <c r="A184" s="0" t="n">
        <v>9.05</v>
      </c>
      <c r="B184" s="0" t="n">
        <f aca="false">($A184-10)</f>
        <v>-0.949999999999999</v>
      </c>
      <c r="C184" s="0" t="n">
        <f aca="false">POWER($A184-10,2)</f>
        <v>0.902499999999999</v>
      </c>
      <c r="D184" s="0" t="n">
        <f aca="false">0.5*$A184-2*SIN($A184)</f>
        <v>3.79286817827518</v>
      </c>
      <c r="E184" s="0" t="n">
        <f aca="false">-2*COS($A184)</f>
        <v>1.86117785168906</v>
      </c>
      <c r="F184" s="0" t="n">
        <f aca="false">COS(3*$A184)</f>
        <v>-0.431777437502182</v>
      </c>
      <c r="G184" s="0" t="n">
        <f aca="false">SIN(5*$A184)</f>
        <v>0.954417734515442</v>
      </c>
      <c r="H184" s="0" t="n">
        <f aca="false">EXP(0.1*$A184)*COS($A184)</f>
        <v>-2.30035247303885</v>
      </c>
      <c r="I184" s="0" t="n">
        <f aca="false">EXP(0.1*$A184)*SIN($A184)</f>
        <v>0.904890011003905</v>
      </c>
      <c r="J184" s="0" t="n">
        <f aca="false">(0.157*($A184-10))-POWER((0.157*($A184-10)),5)/10+POWER((0.157*($A184-10)),9)/216-POWER((0.157*($A184-10)),13)/9360+POWER((0.157*($A184-10)),17)/685440-POWER((0.157*($A184-10)),21)/76204800+POWER((0.157*($A184-10)),25)/11975040000-POWER((0.157*($A184-10)),29)/2528170444800</f>
        <v>-0.149142619150694</v>
      </c>
      <c r="K184" s="0" t="n">
        <f aca="false">POWER((0.157*($A184-10)),3)/3-POWER((0.157*($A184-10)),7)/42-POWER((0.157*($A184-10)),11)/1302-POWER((0.157*($A184-10)),15)/75600+POWER((0.157*($A184-10)),19)/6894720-POWER((0.157*($A184-10)),23)/918086400+POWER((0.157*($A184-10)),27)/168129561600</f>
        <v>-0.00110594407536107</v>
      </c>
    </row>
    <row r="185" customFormat="false" ht="13.5" hidden="false" customHeight="false" outlineLevel="0" collapsed="false">
      <c r="A185" s="0" t="n">
        <v>9.1</v>
      </c>
      <c r="B185" s="0" t="n">
        <f aca="false">($A185-10)</f>
        <v>-0.9</v>
      </c>
      <c r="C185" s="0" t="n">
        <f aca="false">POWER($A185-10,2)</f>
        <v>0.810000000000001</v>
      </c>
      <c r="D185" s="0" t="n">
        <f aca="false">0.5*$A185-2*SIN($A185)</f>
        <v>3.9118032753013</v>
      </c>
      <c r="E185" s="0" t="n">
        <f aca="false">-2*COS($A185)</f>
        <v>1.89544320426222</v>
      </c>
      <c r="F185" s="0" t="n">
        <f aca="false">COS(3*$A185)</f>
        <v>-0.561719275881147</v>
      </c>
      <c r="G185" s="0" t="n">
        <f aca="false">SIN(5*$A185)</f>
        <v>0.998590872411771</v>
      </c>
      <c r="H185" s="0" t="n">
        <f aca="false">EXP(0.1*$A185)*COS($A185)</f>
        <v>-2.35444613154988</v>
      </c>
      <c r="I185" s="0" t="n">
        <f aca="false">EXP(0.1*$A185)*SIN($A185)</f>
        <v>0.792743251950689</v>
      </c>
      <c r="J185" s="0" t="n">
        <f aca="false">(0.157*($A185-10))-POWER((0.157*($A185-10)),5)/10+POWER((0.157*($A185-10)),9)/216-POWER((0.157*($A185-10)),13)/9360+POWER((0.157*($A185-10)),17)/685440-POWER((0.157*($A185-10)),21)/76204800+POWER((0.157*($A185-10)),25)/11975040000-POWER((0.157*($A185-10)),29)/2528170444800</f>
        <v>-0.141294367479328</v>
      </c>
      <c r="K185" s="0" t="n">
        <f aca="false">POWER((0.157*($A185-10)),3)/3-POWER((0.157*($A185-10)),7)/42-POWER((0.157*($A185-10)),11)/1302-POWER((0.157*($A185-10)),15)/75600+POWER((0.157*($A185-10)),19)/6894720-POWER((0.157*($A185-10)),23)/918086400+POWER((0.157*($A185-10)),27)/168129561600</f>
        <v>-0.000940357222646858</v>
      </c>
    </row>
    <row r="186" customFormat="false" ht="13.5" hidden="false" customHeight="false" outlineLevel="0" collapsed="false">
      <c r="A186" s="0" t="n">
        <v>9.15</v>
      </c>
      <c r="B186" s="0" t="n">
        <f aca="false">($A186-10)</f>
        <v>-0.85</v>
      </c>
      <c r="C186" s="0" t="n">
        <f aca="false">POWER($A186-10,2)</f>
        <v>0.722499999999999</v>
      </c>
      <c r="D186" s="0" t="n">
        <f aca="false">0.5*$A186-2*SIN($A186)</f>
        <v>4.03233353177274</v>
      </c>
      <c r="E186" s="0" t="n">
        <f aca="false">-2*COS($A186)</f>
        <v>1.92497093595247</v>
      </c>
      <c r="F186" s="0" t="n">
        <f aca="false">COS(3*$A186)</f>
        <v>-0.679046110318736</v>
      </c>
      <c r="G186" s="0" t="n">
        <f aca="false">SIN(5*$A186)</f>
        <v>0.980676466457826</v>
      </c>
      <c r="H186" s="0" t="n">
        <f aca="false">EXP(0.1*$A186)*COS($A186)</f>
        <v>-2.40310989676116</v>
      </c>
      <c r="I186" s="0" t="n">
        <f aca="false">EXP(0.1*$A186)*SIN($A186)</f>
        <v>0.677458103954233</v>
      </c>
      <c r="J186" s="0" t="n">
        <f aca="false">(0.157*($A186-10))-POWER((0.157*($A186-10)),5)/10+POWER((0.157*($A186-10)),9)/216-POWER((0.157*($A186-10)),13)/9360+POWER((0.157*($A186-10)),17)/685440-POWER((0.157*($A186-10)),21)/76204800+POWER((0.157*($A186-10)),25)/11975040000-POWER((0.157*($A186-10)),29)/2528170444800</f>
        <v>-0.13344576760187</v>
      </c>
      <c r="K186" s="0" t="n">
        <f aca="false">POWER((0.157*($A186-10)),3)/3-POWER((0.157*($A186-10)),7)/42-POWER((0.157*($A186-10)),11)/1302-POWER((0.157*($A186-10)),15)/75600+POWER((0.157*($A186-10)),19)/6894720-POWER((0.157*($A186-10)),23)/918086400+POWER((0.157*($A186-10)),27)/168129561600</f>
        <v>-0.000792181399483681</v>
      </c>
    </row>
    <row r="187" customFormat="false" ht="13.5" hidden="false" customHeight="false" outlineLevel="0" collapsed="false">
      <c r="A187" s="0" t="n">
        <v>9.2</v>
      </c>
      <c r="B187" s="0" t="n">
        <f aca="false">($A187-10)</f>
        <v>-0.800000000000001</v>
      </c>
      <c r="C187" s="0" t="n">
        <f aca="false">POWER($A187-10,2)</f>
        <v>0.640000000000001</v>
      </c>
      <c r="D187" s="0" t="n">
        <f aca="false">0.5*$A187-2*SIN($A187)</f>
        <v>4.1542201717995</v>
      </c>
      <c r="E187" s="0" t="n">
        <f aca="false">-2*COS($A187)</f>
        <v>1.94968724280833</v>
      </c>
      <c r="F187" s="0" t="n">
        <f aca="false">COS(3*$A187)</f>
        <v>-0.781123033055112</v>
      </c>
      <c r="G187" s="0" t="n">
        <f aca="false">SIN(5*$A187)</f>
        <v>0.901788347648809</v>
      </c>
      <c r="H187" s="0" t="n">
        <f aca="false">EXP(0.1*$A187)*COS($A187)</f>
        <v>-2.44616573088017</v>
      </c>
      <c r="I187" s="0" t="n">
        <f aca="false">EXP(0.1*$A187)*SIN($A187)</f>
        <v>0.559295519465478</v>
      </c>
      <c r="J187" s="0" t="n">
        <f aca="false">(0.157*($A187-10))-POWER((0.157*($A187-10)),5)/10+POWER((0.157*($A187-10)),9)/216-POWER((0.157*($A187-10)),13)/9360+POWER((0.157*($A187-10)),17)/685440-POWER((0.157*($A187-10)),21)/76204800+POWER((0.157*($A187-10)),25)/11975040000-POWER((0.157*($A187-10)),29)/2528170444800</f>
        <v>-0.125596874329504</v>
      </c>
      <c r="K187" s="0" t="n">
        <f aca="false">POWER((0.157*($A187-10)),3)/3-POWER((0.157*($A187-10)),7)/42-POWER((0.157*($A187-10)),11)/1302-POWER((0.157*($A187-10)),15)/75600+POWER((0.157*($A187-10)),19)/6894720-POWER((0.157*($A187-10)),23)/918086400+POWER((0.157*($A187-10)),27)/168129561600</f>
        <v>-0.0006604499982997</v>
      </c>
    </row>
    <row r="188" customFormat="false" ht="13.5" hidden="false" customHeight="false" outlineLevel="0" collapsed="false">
      <c r="A188" s="0" t="n">
        <v>9.25</v>
      </c>
      <c r="B188" s="0" t="n">
        <f aca="false">($A188-10)</f>
        <v>-0.75</v>
      </c>
      <c r="C188" s="0" t="n">
        <f aca="false">POWER($A188-10,2)</f>
        <v>0.5625</v>
      </c>
      <c r="D188" s="0" t="n">
        <f aca="false">0.5*$A188-2*SIN($A188)</f>
        <v>4.27722102923913</v>
      </c>
      <c r="E188" s="0" t="n">
        <f aca="false">-2*COS($A188)</f>
        <v>1.96953034693465</v>
      </c>
      <c r="F188" s="0" t="n">
        <f aca="false">COS(3*$A188)</f>
        <v>-0.865657616470417</v>
      </c>
      <c r="G188" s="0" t="n">
        <f aca="false">SIN(5*$A188)</f>
        <v>0.766831397123871</v>
      </c>
      <c r="H188" s="0" t="n">
        <f aca="false">EXP(0.1*$A188)*COS($A188)</f>
        <v>-2.48344803487333</v>
      </c>
      <c r="I188" s="0" t="n">
        <f aca="false">EXP(0.1*$A188)*SIN($A188)</f>
        <v>0.438526373990928</v>
      </c>
      <c r="J188" s="0" t="n">
        <f aca="false">(0.157*($A188-10))-POWER((0.157*($A188-10)),5)/10+POWER((0.157*($A188-10)),9)/216-POWER((0.157*($A188-10)),13)/9360+POWER((0.157*($A188-10)),17)/685440-POWER((0.157*($A188-10)),21)/76204800+POWER((0.157*($A188-10)),25)/11975040000-POWER((0.157*($A188-10)),29)/2528170444800</f>
        <v>-0.117747736394639</v>
      </c>
      <c r="K188" s="0" t="n">
        <f aca="false">POWER((0.157*($A188-10)),3)/3-POWER((0.157*($A188-10)),7)/42-POWER((0.157*($A188-10)),11)/1302-POWER((0.157*($A188-10)),15)/75600+POWER((0.157*($A188-10)),19)/6894720-POWER((0.157*($A188-10)),23)/918086400+POWER((0.157*($A188-10)),27)/168129561600</f>
        <v>-0.000544196230386009</v>
      </c>
    </row>
    <row r="189" customFormat="false" ht="13.5" hidden="false" customHeight="false" outlineLevel="0" collapsed="false">
      <c r="A189" s="0" t="n">
        <v>9.3</v>
      </c>
      <c r="B189" s="0" t="n">
        <f aca="false">($A189-10)</f>
        <v>-0.699999999999999</v>
      </c>
      <c r="C189" s="0" t="n">
        <f aca="false">POWER($A189-10,2)</f>
        <v>0.489999999999999</v>
      </c>
      <c r="D189" s="0" t="n">
        <f aca="false">0.5*$A189-2*SIN($A189)</f>
        <v>4.40109115298588</v>
      </c>
      <c r="E189" s="0" t="n">
        <f aca="false">-2*COS($A189)</f>
        <v>1.98445065090521</v>
      </c>
      <c r="F189" s="0" t="n">
        <f aca="false">COS(3*$A189)</f>
        <v>-0.930751396066885</v>
      </c>
      <c r="G189" s="0" t="n">
        <f aca="false">SIN(5*$A189)</f>
        <v>0.584196584413286</v>
      </c>
      <c r="H189" s="0" t="n">
        <f aca="false">EXP(0.1*$A189)*COS($A189)</f>
        <v>-2.51480419362449</v>
      </c>
      <c r="I189" s="0" t="n">
        <f aca="false">EXP(0.1*$A189)*SIN($A189)</f>
        <v>0.315430878573787</v>
      </c>
      <c r="J189" s="0" t="n">
        <f aca="false">(0.157*($A189-10))-POWER((0.157*($A189-10)),5)/10+POWER((0.157*($A189-10)),9)/216-POWER((0.157*($A189-10)),13)/9360+POWER((0.157*($A189-10)),17)/685440-POWER((0.157*($A189-10)),21)/76204800+POWER((0.157*($A189-10)),25)/11975040000-POWER((0.157*($A189-10)),29)/2528170444800</f>
        <v>-0.109898396808029</v>
      </c>
      <c r="K189" s="0" t="n">
        <f aca="false">POWER((0.157*($A189-10)),3)/3-POWER((0.157*($A189-10)),7)/42-POWER((0.157*($A189-10)),11)/1302-POWER((0.157*($A189-10)),15)/75600+POWER((0.157*($A189-10)),19)/6894720-POWER((0.157*($A189-10)),23)/918086400+POWER((0.157*($A189-10)),27)/168129561600</f>
        <v>-0.000442453155954631</v>
      </c>
    </row>
    <row r="190" customFormat="false" ht="13.5" hidden="false" customHeight="false" outlineLevel="0" collapsed="false">
      <c r="A190" s="0" t="n">
        <v>9.35</v>
      </c>
      <c r="B190" s="0" t="n">
        <f aca="false">($A190-10)</f>
        <v>-0.65</v>
      </c>
      <c r="C190" s="0" t="n">
        <f aca="false">POWER($A190-10,2)</f>
        <v>0.422500000000001</v>
      </c>
      <c r="D190" s="0" t="n">
        <f aca="false">0.5*$A190-2*SIN($A190)</f>
        <v>4.52558341922093</v>
      </c>
      <c r="E190" s="0" t="n">
        <f aca="false">-2*COS($A190)</f>
        <v>1.99441086173042</v>
      </c>
      <c r="F190" s="0" t="n">
        <f aca="false">COS(3*$A190)</f>
        <v>-0.974942505888642</v>
      </c>
      <c r="G190" s="0" t="n">
        <f aca="false">SIN(5*$A190)</f>
        <v>0.365239257594056</v>
      </c>
      <c r="H190" s="0" t="n">
        <f aca="false">EXP(0.1*$A190)*COS($A190)</f>
        <v>-2.54009509363029</v>
      </c>
      <c r="I190" s="0" t="n">
        <f aca="false">EXP(0.1*$A190)*SIN($A190)</f>
        <v>0.190297962684897</v>
      </c>
      <c r="J190" s="0" t="n">
        <f aca="false">(0.157*($A190-10))-POWER((0.157*($A190-10)),5)/10+POWER((0.157*($A190-10)),9)/216-POWER((0.157*($A190-10)),13)/9360+POWER((0.157*($A190-10)),17)/685440-POWER((0.157*($A190-10)),21)/76204800+POWER((0.157*($A190-10)),25)/11975040000-POWER((0.157*($A190-10)),29)/2528170444800</f>
        <v>-0.102048893216019</v>
      </c>
      <c r="K190" s="0" t="n">
        <f aca="false">POWER((0.157*($A190-10)),3)/3-POWER((0.157*($A190-10)),7)/42-POWER((0.157*($A190-10)),11)/1302-POWER((0.157*($A190-10)),15)/75600+POWER((0.157*($A190-10)),19)/6894720-POWER((0.157*($A190-10)),23)/918086400+POWER((0.157*($A190-10)),27)/168129561600</f>
        <v>-0.000354253710667691</v>
      </c>
    </row>
    <row r="191" customFormat="false" ht="13.5" hidden="false" customHeight="false" outlineLevel="0" collapsed="false">
      <c r="A191" s="0" t="n">
        <v>9.4</v>
      </c>
      <c r="B191" s="0" t="n">
        <f aca="false">($A191-10)</f>
        <v>-0.6</v>
      </c>
      <c r="C191" s="0" t="n">
        <f aca="false">POWER($A191-10,2)</f>
        <v>0.36</v>
      </c>
      <c r="D191" s="0" t="n">
        <f aca="false">0.5*$A191-2*SIN($A191)</f>
        <v>4.65044914909328</v>
      </c>
      <c r="E191" s="0" t="n">
        <f aca="false">-2*COS($A191)</f>
        <v>1.99938608407041</v>
      </c>
      <c r="F191" s="0" t="n">
        <f aca="false">COS(3*$A191)</f>
        <v>-0.997238508879474</v>
      </c>
      <c r="G191" s="0" t="n">
        <f aca="false">SIN(5*$A191)</f>
        <v>0.123573122745224</v>
      </c>
      <c r="H191" s="0" t="n">
        <f aca="false">EXP(0.1*$A191)*COS($A191)</f>
        <v>-2.55919561164319</v>
      </c>
      <c r="I191" s="0" t="n">
        <f aca="false">EXP(0.1*$A191)*SIN($A191)</f>
        <v>0.063424628791798</v>
      </c>
      <c r="J191" s="0" t="n">
        <f aca="false">(0.157*($A191-10))-POWER((0.157*($A191-10)),5)/10+POWER((0.157*($A191-10)),9)/216-POWER((0.157*($A191-10)),13)/9360+POWER((0.157*($A191-10)),17)/685440-POWER((0.157*($A191-10)),21)/76204800+POWER((0.157*($A191-10)),25)/11975040000-POWER((0.157*($A191-10)),29)/2528170444800</f>
        <v>-0.0941992582578978</v>
      </c>
      <c r="K191" s="0" t="n">
        <f aca="false">POWER((0.157*($A191-10)),3)/3-POWER((0.157*($A191-10)),7)/42-POWER((0.157*($A191-10)),11)/1302-POWER((0.157*($A191-10)),15)/75600+POWER((0.157*($A191-10)),19)/6894720-POWER((0.157*($A191-10)),23)/918086400+POWER((0.157*($A191-10)),27)/168129561600</f>
        <v>-0.000278630728858785</v>
      </c>
    </row>
    <row r="192" customFormat="false" ht="13.5" hidden="false" customHeight="false" outlineLevel="0" collapsed="false">
      <c r="A192" s="0" t="n">
        <v>9.45</v>
      </c>
      <c r="B192" s="0" t="n">
        <f aca="false">($A192-10)</f>
        <v>-0.550000000000001</v>
      </c>
      <c r="C192" s="0" t="n">
        <f aca="false">POWER($A192-10,2)</f>
        <v>0.302500000000001</v>
      </c>
      <c r="D192" s="0" t="n">
        <f aca="false">0.5*$A192-2*SIN($A192)</f>
        <v>4.77543873028732</v>
      </c>
      <c r="E192" s="0" t="n">
        <f aca="false">-2*COS($A192)</f>
        <v>1.99936388246037</v>
      </c>
      <c r="F192" s="0" t="n">
        <f aca="false">COS(3*$A192)</f>
        <v>-0.997138684879536</v>
      </c>
      <c r="G192" s="0" t="n">
        <f aca="false">SIN(5*$A192)</f>
        <v>-0.125776190359213</v>
      </c>
      <c r="H192" s="0" t="n">
        <f aca="false">EXP(0.1*$A192)*COS($A192)</f>
        <v>-2.57199507273017</v>
      </c>
      <c r="I192" s="0" t="n">
        <f aca="false">EXP(0.1*$A192)*SIN($A192)</f>
        <v>-0.0648847200411093</v>
      </c>
      <c r="J192" s="0" t="n">
        <f aca="false">(0.157*($A192-10))-POWER((0.157*($A192-10)),5)/10+POWER((0.157*($A192-10)),9)/216-POWER((0.157*($A192-10)),13)/9360+POWER((0.157*($A192-10)),17)/685440-POWER((0.157*($A192-10)),21)/76204800+POWER((0.157*($A192-10)),25)/11975040000-POWER((0.157*($A192-10)),29)/2528170444800</f>
        <v>-0.0863495199233408</v>
      </c>
      <c r="K192" s="0" t="n">
        <f aca="false">POWER((0.157*($A192-10)),3)/3-POWER((0.157*($A192-10)),7)/42-POWER((0.157*($A192-10)),11)/1302-POWER((0.157*($A192-10)),15)/75600+POWER((0.157*($A192-10)),19)/6894720-POWER((0.157*($A192-10)),23)/918086400+POWER((0.157*($A192-10)),27)/168129561600</f>
        <v>-0.000214616963667375</v>
      </c>
    </row>
    <row r="193" customFormat="false" ht="13.5" hidden="false" customHeight="false" outlineLevel="0" collapsed="false">
      <c r="A193" s="0" t="n">
        <v>9.5</v>
      </c>
      <c r="B193" s="0" t="n">
        <f aca="false">($A193-10)</f>
        <v>-0.5</v>
      </c>
      <c r="C193" s="0" t="n">
        <f aca="false">POWER($A193-10,2)</f>
        <v>0.25</v>
      </c>
      <c r="D193" s="0" t="n">
        <f aca="false">0.5*$A193-2*SIN($A193)</f>
        <v>4.90030224092362</v>
      </c>
      <c r="E193" s="0" t="n">
        <f aca="false">-2*COS($A193)</f>
        <v>1.99434431239276</v>
      </c>
      <c r="F193" s="0" t="n">
        <f aca="false">COS(3*$A193)</f>
        <v>-0.974645275720658</v>
      </c>
      <c r="G193" s="0" t="n">
        <f aca="false">SIN(5*$A193)</f>
        <v>-0.367305349134191</v>
      </c>
      <c r="H193" s="0" t="n">
        <f aca="false">EXP(0.1*$A193)*COS($A193)</f>
        <v>-2.57839767627779</v>
      </c>
      <c r="I193" s="0" t="n">
        <f aca="false">EXP(0.1*$A193)*SIN($A193)</f>
        <v>-0.194318978086509</v>
      </c>
      <c r="J193" s="0" t="n">
        <f aca="false">(0.157*($A193-10))-POWER((0.157*($A193-10)),5)/10+POWER((0.157*($A193-10)),9)/216-POWER((0.157*($A193-10)),13)/9360+POWER((0.157*($A193-10)),17)/685440-POWER((0.157*($A193-10)),21)/76204800+POWER((0.157*($A193-10)),25)/11975040000-POWER((0.157*($A193-10)),29)/2528170444800</f>
        <v>-0.0784997019099223</v>
      </c>
      <c r="K193" s="0" t="n">
        <f aca="false">POWER((0.157*($A193-10)),3)/3-POWER((0.157*($A193-10)),7)/42-POWER((0.157*($A193-10)),11)/1302-POWER((0.157*($A193-10)),15)/75600+POWER((0.157*($A193-10)),19)/6894720-POWER((0.157*($A193-10)),23)/918086400+POWER((0.157*($A193-10)),27)/168129561600</f>
        <v>-0.00016124510430689</v>
      </c>
    </row>
    <row r="194" customFormat="false" ht="13.5" hidden="false" customHeight="false" outlineLevel="0" collapsed="false">
      <c r="A194" s="0" t="n">
        <v>9.55</v>
      </c>
      <c r="B194" s="0" t="n">
        <f aca="false">($A194-10)</f>
        <v>-0.449999999999999</v>
      </c>
      <c r="C194" s="0" t="n">
        <f aca="false">POWER($A194-10,2)</f>
        <v>0.202499999999999</v>
      </c>
      <c r="D194" s="0" t="n">
        <f aca="false">0.5*$A194-2*SIN($A194)</f>
        <v>5.02479007423351</v>
      </c>
      <c r="E194" s="0" t="n">
        <f aca="false">-2*COS($A194)</f>
        <v>1.9843399201786</v>
      </c>
      <c r="F194" s="0" t="n">
        <f aca="false">COS(3*$A194)</f>
        <v>-0.930263434879636</v>
      </c>
      <c r="G194" s="0" t="n">
        <f aca="false">SIN(5*$A194)</f>
        <v>-0.585997240314554</v>
      </c>
      <c r="H194" s="0" t="n">
        <f aca="false">EXP(0.1*$A194)*COS($A194)</f>
        <v>-2.5783228885405</v>
      </c>
      <c r="I194" s="0" t="n">
        <f aca="false">EXP(0.1*$A194)*SIN($A194)</f>
        <v>-0.324561058907946</v>
      </c>
      <c r="J194" s="0" t="n">
        <f aca="false">(0.157*($A194-10))-POWER((0.157*($A194-10)),5)/10+POWER((0.157*($A194-10)),9)/216-POWER((0.157*($A194-10)),13)/9360+POWER((0.157*($A194-10)),17)/685440-POWER((0.157*($A194-10)),21)/76204800+POWER((0.157*($A194-10)),25)/11975040000-POWER((0.157*($A194-10)),29)/2528170444800</f>
        <v>-0.0706498239806835</v>
      </c>
      <c r="K194" s="0" t="n">
        <f aca="false">POWER((0.157*($A194-10)),3)/3-POWER((0.157*($A194-10)),7)/42-POWER((0.157*($A194-10)),11)/1302-POWER((0.157*($A194-10)),15)/75600+POWER((0.157*($A194-10)),19)/6894720-POWER((0.157*($A194-10)),23)/918086400+POWER((0.157*($A194-10)),27)/168129561600</f>
        <v>-0.000117547790687262</v>
      </c>
    </row>
    <row r="195" customFormat="false" ht="13.5" hidden="false" customHeight="false" outlineLevel="0" collapsed="false">
      <c r="A195" s="0" t="n">
        <v>9.6</v>
      </c>
      <c r="B195" s="0" t="n">
        <f aca="false">($A195-10)</f>
        <v>-0.4</v>
      </c>
      <c r="C195" s="0" t="n">
        <f aca="false">POWER($A195-10,2)</f>
        <v>0.16</v>
      </c>
      <c r="D195" s="0" t="n">
        <f aca="false">0.5*$A195-2*SIN($A195)</f>
        <v>5.14865356244596</v>
      </c>
      <c r="E195" s="0" t="n">
        <f aca="false">-2*COS($A195)</f>
        <v>1.96937571158825</v>
      </c>
      <c r="F195" s="0" t="n">
        <f aca="false">COS(3*$A195)</f>
        <v>-0.86498988282019</v>
      </c>
      <c r="G195" s="0" t="n">
        <f aca="false">SIN(5*$A195)</f>
        <v>-0.768254661323667</v>
      </c>
      <c r="H195" s="0" t="n">
        <f aca="false">EXP(0.1*$A195)*COS($A195)</f>
        <v>-2.57170580040009</v>
      </c>
      <c r="I195" s="0" t="n">
        <f aca="false">EXP(0.1*$A195)*SIN($A195)</f>
        <v>-0.455288639743259</v>
      </c>
      <c r="J195" s="0" t="n">
        <f aca="false">(0.157*($A195-10))-POWER((0.157*($A195-10)),5)/10+POWER((0.157*($A195-10)),9)/216-POWER((0.157*($A195-10)),13)/9360+POWER((0.157*($A195-10)),17)/685440-POWER((0.157*($A195-10)),21)/76204800+POWER((0.157*($A195-10)),25)/11975040000-POWER((0.157*($A195-10)),29)/2528170444800</f>
        <v>-0.062799902321742</v>
      </c>
      <c r="K195" s="0" t="n">
        <f aca="false">POWER((0.157*($A195-10)),3)/3-POWER((0.157*($A195-10)),7)/42-POWER((0.157*($A195-10)),11)/1302-POWER((0.157*($A195-10)),15)/75600+POWER((0.157*($A195-10)),19)/6894720-POWER((0.157*($A195-10)),23)/918086400+POWER((0.157*($A195-10)),27)/168129561600</f>
        <v>-8.25576256124069E-005</v>
      </c>
    </row>
    <row r="196" customFormat="false" ht="13.5" hidden="false" customHeight="false" outlineLevel="0" collapsed="false">
      <c r="A196" s="0" t="n">
        <v>9.65</v>
      </c>
      <c r="B196" s="0" t="n">
        <f aca="false">($A196-10)</f>
        <v>-0.35</v>
      </c>
      <c r="C196" s="0" t="n">
        <f aca="false">POWER($A196-10,2)</f>
        <v>0.1225</v>
      </c>
      <c r="D196" s="0" t="n">
        <f aca="false">0.5*$A196-2*SIN($A196)</f>
        <v>5.27164559832757</v>
      </c>
      <c r="E196" s="0" t="n">
        <f aca="false">-2*COS($A196)</f>
        <v>1.94948908934998</v>
      </c>
      <c r="F196" s="0" t="n">
        <f aca="false">COS(3*$A196)</f>
        <v>-0.78029052280014</v>
      </c>
      <c r="G196" s="0" t="n">
        <f aca="false">SIN(5*$A196)</f>
        <v>-0.902745728472657</v>
      </c>
      <c r="H196" s="0" t="n">
        <f aca="false">EXP(0.1*$A196)*COS($A196)</f>
        <v>-2.55849744907884</v>
      </c>
      <c r="I196" s="0" t="n">
        <f aca="false">EXP(0.1*$A196)*SIN($A196)</f>
        <v>-0.586174926654451</v>
      </c>
      <c r="J196" s="0" t="n">
        <f aca="false">(0.157*($A196-10))-POWER((0.157*($A196-10)),5)/10+POWER((0.157*($A196-10)),9)/216-POWER((0.157*($A196-10)),13)/9360+POWER((0.157*($A196-10)),17)/685440-POWER((0.157*($A196-10)),21)/76204800+POWER((0.157*($A196-10)),25)/11975040000-POWER((0.157*($A196-10)),29)/2528170444800</f>
        <v>-0.0549499498999337</v>
      </c>
      <c r="K196" s="0" t="n">
        <f aca="false">POWER((0.157*($A196-10)),3)/3-POWER((0.157*($A196-10)),7)/42-POWER((0.157*($A196-10)),11)/1302-POWER((0.157*($A196-10)),15)/75600+POWER((0.157*($A196-10)),19)/6894720-POWER((0.157*($A196-10)),23)/918086400+POWER((0.157*($A196-10)),27)/168129561600</f>
        <v>-5.53071847732418E-005</v>
      </c>
    </row>
    <row r="197" customFormat="false" ht="13.5" hidden="false" customHeight="false" outlineLevel="0" collapsed="false">
      <c r="A197" s="0" t="n">
        <v>9.7</v>
      </c>
      <c r="B197" s="0" t="n">
        <f aca="false">($A197-10)</f>
        <v>-0.300000000000001</v>
      </c>
      <c r="C197" s="0" t="n">
        <f aca="false">POWER($A197-10,2)</f>
        <v>0.0900000000000004</v>
      </c>
      <c r="D197" s="0" t="n">
        <f aca="false">0.5*$A197-2*SIN($A197)</f>
        <v>5.39352125282188</v>
      </c>
      <c r="E197" s="0" t="n">
        <f aca="false">-2*COS($A197)</f>
        <v>1.92472975966262</v>
      </c>
      <c r="F197" s="0" t="n">
        <f aca="false">COS(3*$A197)</f>
        <v>-0.678067519844561</v>
      </c>
      <c r="G197" s="0" t="n">
        <f aca="false">SIN(5*$A197)</f>
        <v>-0.981108438603097</v>
      </c>
      <c r="H197" s="0" t="n">
        <f aca="false">EXP(0.1*$A197)*COS($A197)</f>
        <v>-2.53866510262803</v>
      </c>
      <c r="I197" s="0" t="n">
        <f aca="false">EXP(0.1*$A197)*SIN($A197)</f>
        <v>-0.716889438711359</v>
      </c>
      <c r="J197" s="0" t="n">
        <f aca="false">(0.157*($A197-10))-POWER((0.157*($A197-10)),5)/10+POWER((0.157*($A197-10)),9)/216-POWER((0.157*($A197-10)),13)/9360+POWER((0.157*($A197-10)),17)/685440-POWER((0.157*($A197-10)),21)/76204800+POWER((0.157*($A197-10)),25)/11975040000-POWER((0.157*($A197-10)),29)/2528170444800</f>
        <v>-0.0470999768204802</v>
      </c>
      <c r="K197" s="0" t="n">
        <f aca="false">POWER((0.157*($A197-10)),3)/3-POWER((0.157*($A197-10)),7)/42-POWER((0.157*($A197-10)),11)/1302-POWER((0.157*($A197-10)),15)/75600+POWER((0.157*($A197-10)),19)/6894720-POWER((0.157*($A197-10)),23)/918086400+POWER((0.157*($A197-10)),27)/168129561600</f>
        <v>-3.48290247567387E-005</v>
      </c>
    </row>
    <row r="198" customFormat="false" ht="13.5" hidden="false" customHeight="false" outlineLevel="0" collapsed="false">
      <c r="A198" s="0" t="n">
        <v>9.75</v>
      </c>
      <c r="B198" s="0" t="n">
        <f aca="false">($A198-10)</f>
        <v>-0.25</v>
      </c>
      <c r="C198" s="0" t="n">
        <f aca="false">POWER($A198-10,2)</f>
        <v>0.0625</v>
      </c>
      <c r="D198" s="0" t="n">
        <f aca="false">0.5*$A198-2*SIN($A198)</f>
        <v>5.51403838724455</v>
      </c>
      <c r="E198" s="0" t="n">
        <f aca="false">-2*COS($A198)</f>
        <v>1.89515960795599</v>
      </c>
      <c r="F198" s="0" t="n">
        <f aca="false">COS(3*$A198)</f>
        <v>-0.560616582220106</v>
      </c>
      <c r="G198" s="0" t="n">
        <f aca="false">SIN(5*$A198)</f>
        <v>-0.998470577942696</v>
      </c>
      <c r="H198" s="0" t="n">
        <f aca="false">EXP(0.1*$A198)*COS($A198)</f>
        <v>-2.51219250609578</v>
      </c>
      <c r="I198" s="0" t="n">
        <f aca="false">EXP(0.1*$A198)*SIN($A198)</f>
        <v>-0.847098809410975</v>
      </c>
      <c r="J198" s="0" t="n">
        <f aca="false">(0.157*($A198-10))-POWER((0.157*($A198-10)),5)/10+POWER((0.157*($A198-10)),9)/216-POWER((0.157*($A198-10)),13)/9360+POWER((0.157*($A198-10)),17)/685440-POWER((0.157*($A198-10)),21)/76204800+POWER((0.157*($A198-10)),25)/11975040000-POWER((0.157*($A198-10)),29)/2528170444800</f>
        <v>-0.0392499906846697</v>
      </c>
      <c r="K198" s="0" t="n">
        <f aca="false">POWER((0.157*($A198-10)),3)/3-POWER((0.157*($A198-10)),7)/42-POWER((0.157*($A198-10)),11)/1302-POWER((0.157*($A198-10)),15)/75600+POWER((0.157*($A198-10)),19)/6894720-POWER((0.157*($A198-10)),23)/918086400+POWER((0.157*($A198-10)),27)/168129561600</f>
        <v>-2.0155689291464E-005</v>
      </c>
    </row>
    <row r="199" customFormat="false" ht="13.5" hidden="false" customHeight="false" outlineLevel="0" collapsed="false">
      <c r="A199" s="0" t="n">
        <v>9.8</v>
      </c>
      <c r="B199" s="0" t="n">
        <f aca="false">($A199-10)</f>
        <v>-0.199999999999999</v>
      </c>
      <c r="C199" s="0" t="n">
        <f aca="false">POWER($A199-10,2)</f>
        <v>0.0399999999999997</v>
      </c>
      <c r="D199" s="0" t="n">
        <f aca="false">0.5*$A199-2*SIN($A199)</f>
        <v>5.63295825850386</v>
      </c>
      <c r="E199" s="0" t="n">
        <f aca="false">-2*COS($A199)</f>
        <v>1.86085254420951</v>
      </c>
      <c r="F199" s="0" t="n">
        <f aca="false">COS(3*$A199)</f>
        <v>-0.430575404776627</v>
      </c>
      <c r="G199" s="0" t="n">
        <f aca="false">SIN(5*$A199)</f>
        <v>-0.953752652759472</v>
      </c>
      <c r="H199" s="0" t="n">
        <f aca="false">EXP(0.1*$A199)*COS($A199)</f>
        <v>-2.47908008836463</v>
      </c>
      <c r="I199" s="0" t="n">
        <f aca="false">EXP(0.1*$A199)*SIN($A199)</f>
        <v>-0.976467603472158</v>
      </c>
      <c r="J199" s="0" t="n">
        <f aca="false">(0.157*($A199-10))-POWER((0.157*($A199-10)),5)/10+POWER((0.157*($A199-10)),9)/216-POWER((0.157*($A199-10)),13)/9360+POWER((0.157*($A199-10)),17)/685440-POWER((0.157*($A199-10)),21)/76204800+POWER((0.157*($A199-10)),25)/11975040000-POWER((0.157*($A199-10)),29)/2528170444800</f>
        <v>-0.0313999969475523</v>
      </c>
      <c r="K199" s="0" t="n">
        <f aca="false">POWER((0.157*($A199-10)),3)/3-POWER((0.157*($A199-10)),7)/42-POWER((0.157*($A199-10)),11)/1302-POWER((0.157*($A199-10)),15)/75600+POWER((0.157*($A199-10)),19)/6894720-POWER((0.157*($A199-10)),23)/918086400+POWER((0.157*($A199-10)),27)/168129561600</f>
        <v>-1.03197139500972E-005</v>
      </c>
    </row>
    <row r="200" customFormat="false" ht="13.5" hidden="false" customHeight="false" outlineLevel="0" collapsed="false">
      <c r="A200" s="0" t="n">
        <v>9.85</v>
      </c>
      <c r="B200" s="0" t="n">
        <f aca="false">($A200-10)</f>
        <v>-0.15</v>
      </c>
      <c r="C200" s="0" t="n">
        <f aca="false">POWER($A200-10,2)</f>
        <v>0.0225000000000001</v>
      </c>
      <c r="D200" s="0" t="n">
        <f aca="false">0.5*$A200-2*SIN($A200)</f>
        <v>5.75004611583419</v>
      </c>
      <c r="E200" s="0" t="n">
        <f aca="false">-2*COS($A200)</f>
        <v>1.82189431821578</v>
      </c>
      <c r="F200" s="0" t="n">
        <f aca="false">COS(3*$A200)</f>
        <v>-0.290864432007366</v>
      </c>
      <c r="G200" s="0" t="n">
        <f aca="false">SIN(5*$A200)</f>
        <v>-0.849735007053567</v>
      </c>
      <c r="H200" s="0" t="n">
        <f aca="false">EXP(0.1*$A200)*COS($A200)</f>
        <v>-2.43934512873869</v>
      </c>
      <c r="I200" s="0" t="n">
        <f aca="false">EXP(0.1*$A200)*SIN($A200)</f>
        <v>-1.1046591470881</v>
      </c>
      <c r="J200" s="0" t="n">
        <f aca="false">(0.157*($A200-10))-POWER((0.157*($A200-10)),5)/10+POWER((0.157*($A200-10)),9)/216-POWER((0.157*($A200-10)),13)/9360+POWER((0.157*($A200-10)),17)/685440-POWER((0.157*($A200-10)),21)/76204800+POWER((0.157*($A200-10)),25)/11975040000-POWER((0.157*($A200-10)),29)/2528170444800</f>
        <v>-0.0235499992756399</v>
      </c>
      <c r="K200" s="0" t="n">
        <f aca="false">POWER((0.157*($A200-10)),3)/3-POWER((0.157*($A200-10)),7)/42-POWER((0.157*($A200-10)),11)/1302-POWER((0.157*($A200-10)),15)/75600+POWER((0.157*($A200-10)),19)/6894720-POWER((0.157*($A200-10)),23)/918086400+POWER((0.157*($A200-10)),27)/168129561600</f>
        <v>-4.35362952934957E-006</v>
      </c>
    </row>
    <row r="201" customFormat="false" ht="13.5" hidden="false" customHeight="false" outlineLevel="0" collapsed="false">
      <c r="A201" s="0" t="n">
        <v>9.9</v>
      </c>
      <c r="B201" s="0" t="n">
        <f aca="false">($A201-10)</f>
        <v>-0.0999999999999996</v>
      </c>
      <c r="C201" s="0" t="n">
        <f aca="false">POWER($A201-10,2)</f>
        <v>0.00999999999999993</v>
      </c>
      <c r="D201" s="0" t="n">
        <f aca="false">0.5*$A201-2*SIN($A201)</f>
        <v>5.86507178755064</v>
      </c>
      <c r="E201" s="0" t="n">
        <f aca="false">-2*COS($A201)</f>
        <v>1.77838230525072</v>
      </c>
      <c r="F201" s="0" t="n">
        <f aca="false">COS(3*$A201)</f>
        <v>-0.14462127116172</v>
      </c>
      <c r="G201" s="0" t="n">
        <f aca="false">SIN(5*$A201)</f>
        <v>-0.692884954233696</v>
      </c>
      <c r="H201" s="0" t="n">
        <f aca="false">EXP(0.1*$A201)*COS($A201)</f>
        <v>-2.39302188245335</v>
      </c>
      <c r="I201" s="0" t="n">
        <f aca="false">EXP(0.1*$A201)*SIN($A201)</f>
        <v>-1.23133636966528</v>
      </c>
      <c r="J201" s="0" t="n">
        <f aca="false">(0.157*($A201-10))-POWER((0.157*($A201-10)),5)/10+POWER((0.157*($A201-10)),9)/216-POWER((0.157*($A201-10)),13)/9360+POWER((0.157*($A201-10)),17)/685440-POWER((0.157*($A201-10)),21)/76204800+POWER((0.157*($A201-10)),25)/11975040000-POWER((0.157*($A201-10)),29)/2528170444800</f>
        <v>-0.015699999904611</v>
      </c>
      <c r="K201" s="0" t="n">
        <f aca="false">POWER((0.157*($A201-10)),3)/3-POWER((0.157*($A201-10)),7)/42-POWER((0.157*($A201-10)),11)/1302-POWER((0.157*($A201-10)),15)/75600+POWER((0.157*($A201-10)),19)/6894720-POWER((0.157*($A201-10)),23)/918086400+POWER((0.157*($A201-10)),27)/168129561600</f>
        <v>-1.28996432773512E-006</v>
      </c>
    </row>
    <row r="202" customFormat="false" ht="13.5" hidden="false" customHeight="false" outlineLevel="0" collapsed="false">
      <c r="A202" s="0" t="n">
        <v>9.95</v>
      </c>
      <c r="B202" s="0" t="n">
        <f aca="false">($A202-10)</f>
        <v>-0.0500000000000007</v>
      </c>
      <c r="C202" s="0" t="n">
        <f aca="false">POWER($A202-10,2)</f>
        <v>0.00250000000000007</v>
      </c>
      <c r="D202" s="0" t="n">
        <f aca="false">0.5*$A202-2*SIN($A202)</f>
        <v>5.97781025635839</v>
      </c>
      <c r="E202" s="0" t="n">
        <f aca="false">-2*COS($A202)</f>
        <v>1.73042526268614</v>
      </c>
      <c r="F202" s="0" t="n">
        <f aca="false">COS(3*$A202)</f>
        <v>0.00486977164924729</v>
      </c>
      <c r="G202" s="0" t="n">
        <f aca="false">SIN(5*$A202)</f>
        <v>-0.492954670893311</v>
      </c>
      <c r="H202" s="0" t="n">
        <f aca="false">EXP(0.1*$A202)*COS($A202)</f>
        <v>-2.34016166437605</v>
      </c>
      <c r="I202" s="0" t="n">
        <f aca="false">EXP(0.1*$A202)*SIN($A202)</f>
        <v>-1.35616265502862</v>
      </c>
      <c r="J202" s="0" t="n">
        <f aca="false">(0.157*($A202-10))-POWER((0.157*($A202-10)),5)/10+POWER((0.157*($A202-10)),9)/216-POWER((0.157*($A202-10)),13)/9360+POWER((0.157*($A202-10)),17)/685440-POWER((0.157*($A202-10)),21)/76204800+POWER((0.157*($A202-10)),25)/11975040000-POWER((0.157*($A202-10)),29)/2528170444800</f>
        <v>-0.00784999999701921</v>
      </c>
      <c r="K202" s="0" t="n">
        <f aca="false">POWER((0.157*($A202-10)),3)/3-POWER((0.157*($A202-10)),7)/42-POWER((0.157*($A202-10)),11)/1302-POWER((0.157*($A202-10)),15)/75600+POWER((0.157*($A202-10)),19)/6894720-POWER((0.157*($A202-10)),23)/918086400+POWER((0.157*($A202-10)),27)/168129561600</f>
        <v>-1.61245541622938E-007</v>
      </c>
    </row>
    <row r="203" customFormat="false" ht="13.5" hidden="false" customHeight="false" outlineLevel="0" collapsed="false">
      <c r="A203" s="0" t="n">
        <v>10</v>
      </c>
      <c r="B203" s="0" t="n">
        <f aca="false">($A203-10)</f>
        <v>0</v>
      </c>
      <c r="C203" s="0" t="n">
        <f aca="false">POWER($A203-10,2)</f>
        <v>0</v>
      </c>
      <c r="D203" s="0" t="n">
        <f aca="false">0.5*$A203-2*SIN($A203)</f>
        <v>6.08804222177874</v>
      </c>
      <c r="E203" s="0" t="n">
        <f aca="false">-2*COS($A203)</f>
        <v>1.6781430581529</v>
      </c>
      <c r="F203" s="0" t="n">
        <f aca="false">COS(3*$A203)</f>
        <v>0.154251449887584</v>
      </c>
      <c r="G203" s="0" t="n">
        <f aca="false">SIN(5*$A203)</f>
        <v>-0.262374853703929</v>
      </c>
      <c r="H203" s="0" t="n">
        <f aca="false">EXP(0.1*$A203)*COS($A203)</f>
        <v>-2.28083289026587</v>
      </c>
      <c r="I203" s="0" t="n">
        <f aca="false">EXP(0.1*$A203)*SIN($A203)</f>
        <v>-1.47880270002868</v>
      </c>
      <c r="J203" s="0" t="n">
        <f aca="false">(0.157*($A203-10))-POWER((0.157*($A203-10)),5)/10+POWER((0.157*($A203-10)),9)/216-POWER((0.157*($A203-10)),13)/9360+POWER((0.157*($A203-10)),17)/685440-POWER((0.157*($A203-10)),21)/76204800+POWER((0.157*($A203-10)),25)/11975040000-POWER((0.157*($A203-10)),29)/2528170444800</f>
        <v>0</v>
      </c>
      <c r="K203" s="0" t="n">
        <f aca="false">POWER((0.157*($A203-10)),3)/3-POWER((0.157*($A203-10)),7)/42-POWER((0.157*($A203-10)),11)/1302-POWER((0.157*($A203-10)),15)/75600+POWER((0.157*($A203-10)),19)/6894720-POWER((0.157*($A203-10)),23)/918086400+POWER((0.157*($A203-10)),27)/168129561600</f>
        <v>0</v>
      </c>
    </row>
    <row r="204" customFormat="false" ht="13.5" hidden="false" customHeight="false" outlineLevel="0" collapsed="false">
      <c r="A204" s="0" t="n">
        <v>10.05</v>
      </c>
      <c r="B204" s="0" t="n">
        <f aca="false">($A204-10)</f>
        <v>0.0500000000000007</v>
      </c>
      <c r="C204" s="0" t="n">
        <f aca="false">POWER($A204-10,2)</f>
        <v>0.00250000000000007</v>
      </c>
      <c r="D204" s="0" t="n">
        <f aca="false">0.5*$A204-2*SIN($A204)</f>
        <v>6.19555464828607</v>
      </c>
      <c r="E204" s="0" t="n">
        <f aca="false">-2*COS($A204)</f>
        <v>1.62166636993429</v>
      </c>
      <c r="F204" s="0" t="n">
        <f aca="false">COS(3*$A204)</f>
        <v>0.30016897310784</v>
      </c>
      <c r="G204" s="0" t="n">
        <f aca="false">SIN(5*$A204)</f>
        <v>-0.0154818389031882</v>
      </c>
      <c r="H204" s="0" t="n">
        <f aca="false">EXP(0.1*$A204)*COS($A204)</f>
        <v>-2.21512107506036</v>
      </c>
      <c r="I204" s="0" t="n">
        <f aca="false">EXP(0.1*$A204)*SIN($A204)</f>
        <v>-1.59892337844646</v>
      </c>
      <c r="J204" s="0" t="n">
        <f aca="false">(0.157*($A204-10))-POWER((0.157*($A204-10)),5)/10+POWER((0.157*($A204-10)),9)/216-POWER((0.157*($A204-10)),13)/9360+POWER((0.157*($A204-10)),17)/685440-POWER((0.157*($A204-10)),21)/76204800+POWER((0.157*($A204-10)),25)/11975040000-POWER((0.157*($A204-10)),29)/2528170444800</f>
        <v>0.00784999999701921</v>
      </c>
      <c r="K204" s="0" t="n">
        <f aca="false">POWER((0.157*($A204-10)),3)/3-POWER((0.157*($A204-10)),7)/42-POWER((0.157*($A204-10)),11)/1302-POWER((0.157*($A204-10)),15)/75600+POWER((0.157*($A204-10)),19)/6894720-POWER((0.157*($A204-10)),23)/918086400+POWER((0.157*($A204-10)),27)/168129561600</f>
        <v>1.61245541622938E-007</v>
      </c>
    </row>
    <row r="205" customFormat="false" ht="13.5" hidden="false" customHeight="false" outlineLevel="0" collapsed="false">
      <c r="A205" s="0" t="n">
        <v>10.1</v>
      </c>
      <c r="B205" s="0" t="n">
        <f aca="false">($A205-10)</f>
        <v>0.0999999999999996</v>
      </c>
      <c r="C205" s="0" t="n">
        <f aca="false">POWER($A205-10,2)</f>
        <v>0.00999999999999993</v>
      </c>
      <c r="D205" s="0" t="n">
        <f aca="false">0.5*$A205-2*SIN($A205)</f>
        <v>6.30014129778576</v>
      </c>
      <c r="E205" s="0" t="n">
        <f aca="false">-2*COS($A205)</f>
        <v>1.56113636033837</v>
      </c>
      <c r="F205" s="0" t="n">
        <f aca="false">COS(3*$A205)</f>
        <v>0.439345348317998</v>
      </c>
      <c r="G205" s="0" t="n">
        <f aca="false">SIN(5*$A205)</f>
        <v>0.232373761655485</v>
      </c>
      <c r="H205" s="0" t="n">
        <f aca="false">EXP(0.1*$A205)*COS($A205)</f>
        <v>-2.14312878776242</v>
      </c>
      <c r="I205" s="0" t="n">
        <f aca="false">EXP(0.1*$A205)*SIN($A205)</f>
        <v>-1.71619460805758</v>
      </c>
      <c r="J205" s="0" t="n">
        <f aca="false">(0.157*($A205-10))-POWER((0.157*($A205-10)),5)/10+POWER((0.157*($A205-10)),9)/216-POWER((0.157*($A205-10)),13)/9360+POWER((0.157*($A205-10)),17)/685440-POWER((0.157*($A205-10)),21)/76204800+POWER((0.157*($A205-10)),25)/11975040000-POWER((0.157*($A205-10)),29)/2528170444800</f>
        <v>0.015699999904611</v>
      </c>
      <c r="K205" s="0" t="n">
        <f aca="false">POWER((0.157*($A205-10)),3)/3-POWER((0.157*($A205-10)),7)/42-POWER((0.157*($A205-10)),11)/1302-POWER((0.157*($A205-10)),15)/75600+POWER((0.157*($A205-10)),19)/6894720-POWER((0.157*($A205-10)),23)/918086400+POWER((0.157*($A205-10)),27)/168129561600</f>
        <v>1.28996432773512E-006</v>
      </c>
    </row>
    <row r="206" customFormat="false" ht="13.5" hidden="false" customHeight="false" outlineLevel="0" collapsed="false">
      <c r="A206" s="0" t="n">
        <v>10.15</v>
      </c>
      <c r="B206" s="0" t="n">
        <f aca="false">($A206-10)</f>
        <v>0.15</v>
      </c>
      <c r="C206" s="0" t="n">
        <f aca="false">POWER($A206-10,2)</f>
        <v>0.0225000000000001</v>
      </c>
      <c r="D206" s="0" t="n">
        <f aca="false">0.5*$A206-2*SIN($A206)</f>
        <v>6.401603245102</v>
      </c>
      <c r="E206" s="0" t="n">
        <f aca="false">-2*COS($A206)</f>
        <v>1.49670432286569</v>
      </c>
      <c r="F206" s="0" t="n">
        <f aca="false">COS(3*$A206)</f>
        <v>0.568654974177314</v>
      </c>
      <c r="G206" s="0" t="n">
        <f aca="false">SIN(5*$A206)</f>
        <v>0.465781487198444</v>
      </c>
      <c r="H206" s="0" t="n">
        <f aca="false">EXP(0.1*$A206)*COS($A206)</f>
        <v>-2.06497556260522</v>
      </c>
      <c r="I206" s="0" t="n">
        <f aca="false">EXP(0.1*$A206)*SIN($A206)</f>
        <v>-1.83029021868752</v>
      </c>
      <c r="J206" s="0" t="n">
        <f aca="false">(0.157*($A206-10))-POWER((0.157*($A206-10)),5)/10+POWER((0.157*($A206-10)),9)/216-POWER((0.157*($A206-10)),13)/9360+POWER((0.157*($A206-10)),17)/685440-POWER((0.157*($A206-10)),21)/76204800+POWER((0.157*($A206-10)),25)/11975040000-POWER((0.157*($A206-10)),29)/2528170444800</f>
        <v>0.0235499992756399</v>
      </c>
      <c r="K206" s="0" t="n">
        <f aca="false">POWER((0.157*($A206-10)),3)/3-POWER((0.157*($A206-10)),7)/42-POWER((0.157*($A206-10)),11)/1302-POWER((0.157*($A206-10)),15)/75600+POWER((0.157*($A206-10)),19)/6894720-POWER((0.157*($A206-10)),23)/918086400+POWER((0.157*($A206-10)),27)/168129561600</f>
        <v>4.35362952934957E-006</v>
      </c>
    </row>
    <row r="207" customFormat="false" ht="13.5" hidden="false" customHeight="false" outlineLevel="0" collapsed="false">
      <c r="A207" s="0" t="n">
        <v>10.2</v>
      </c>
      <c r="B207" s="0" t="n">
        <f aca="false">($A207-10)</f>
        <v>0.199999999999999</v>
      </c>
      <c r="C207" s="0" t="n">
        <f aca="false">POWER($A207-10,2)</f>
        <v>0.0399999999999997</v>
      </c>
      <c r="D207" s="0" t="n">
        <f aca="false">0.5*$A207-2*SIN($A207)</f>
        <v>6.49974937518708</v>
      </c>
      <c r="E207" s="0" t="n">
        <f aca="false">-2*COS($A207)</f>
        <v>1.4285313040544</v>
      </c>
      <c r="F207" s="0" t="n">
        <f aca="false">COS(3*$A207)</f>
        <v>0.685193835263984</v>
      </c>
      <c r="G207" s="0" t="n">
        <f aca="false">SIN(5*$A207)</f>
        <v>0.670229175843375</v>
      </c>
      <c r="H207" s="0" t="n">
        <f aca="false">EXP(0.1*$A207)*COS($A207)</f>
        <v>-1.98079776628138</v>
      </c>
      <c r="I207" s="0" t="n">
        <f aca="false">EXP(0.1*$A207)*SIN($A207)</f>
        <v>-1.94088881906556</v>
      </c>
      <c r="J207" s="0" t="n">
        <f aca="false">(0.157*($A207-10))-POWER((0.157*($A207-10)),5)/10+POWER((0.157*($A207-10)),9)/216-POWER((0.157*($A207-10)),13)/9360+POWER((0.157*($A207-10)),17)/685440-POWER((0.157*($A207-10)),21)/76204800+POWER((0.157*($A207-10)),25)/11975040000-POWER((0.157*($A207-10)),29)/2528170444800</f>
        <v>0.0313999969475523</v>
      </c>
      <c r="K207" s="0" t="n">
        <f aca="false">POWER((0.157*($A207-10)),3)/3-POWER((0.157*($A207-10)),7)/42-POWER((0.157*($A207-10)),11)/1302-POWER((0.157*($A207-10)),15)/75600+POWER((0.157*($A207-10)),19)/6894720-POWER((0.157*($A207-10)),23)/918086400+POWER((0.157*($A207-10)),27)/168129561600</f>
        <v>1.03197139500972E-005</v>
      </c>
    </row>
    <row r="208" customFormat="false" ht="13.5" hidden="false" customHeight="false" outlineLevel="0" collapsed="false">
      <c r="A208" s="0" t="n">
        <v>10.25</v>
      </c>
      <c r="B208" s="0" t="n">
        <f aca="false">($A208-10)</f>
        <v>0.25</v>
      </c>
      <c r="C208" s="0" t="n">
        <f aca="false">POWER($A208-10,2)</f>
        <v>0.0625</v>
      </c>
      <c r="D208" s="0" t="n">
        <f aca="false">0.5*$A208-2*SIN($A208)</f>
        <v>6.59439686080959</v>
      </c>
      <c r="E208" s="0" t="n">
        <f aca="false">-2*COS($A208)</f>
        <v>1.35678770094769</v>
      </c>
      <c r="F208" s="0" t="n">
        <f aca="false">COS(3*$A208)</f>
        <v>0.786344720000893</v>
      </c>
      <c r="G208" s="0" t="n">
        <f aca="false">SIN(5*$A208)</f>
        <v>0.833005260536624</v>
      </c>
      <c r="H208" s="0" t="n">
        <f aca="false">EXP(0.1*$A208)*COS($A208)</f>
        <v>-1.89074842113144</v>
      </c>
      <c r="I208" s="0" t="n">
        <f aca="false">EXP(0.1*$A208)*SIN($A208)</f>
        <v>-2.04767466026606</v>
      </c>
      <c r="J208" s="0" t="n">
        <f aca="false">(0.157*($A208-10))-POWER((0.157*($A208-10)),5)/10+POWER((0.157*($A208-10)),9)/216-POWER((0.157*($A208-10)),13)/9360+POWER((0.157*($A208-10)),17)/685440-POWER((0.157*($A208-10)),21)/76204800+POWER((0.157*($A208-10)),25)/11975040000-POWER((0.157*($A208-10)),29)/2528170444800</f>
        <v>0.0392499906846697</v>
      </c>
      <c r="K208" s="0" t="n">
        <f aca="false">POWER((0.157*($A208-10)),3)/3-POWER((0.157*($A208-10)),7)/42-POWER((0.157*($A208-10)),11)/1302-POWER((0.157*($A208-10)),15)/75600+POWER((0.157*($A208-10)),19)/6894720-POWER((0.157*($A208-10)),23)/918086400+POWER((0.157*($A208-10)),27)/168129561600</f>
        <v>2.0155689291464E-005</v>
      </c>
    </row>
    <row r="209" customFormat="false" ht="13.5" hidden="false" customHeight="false" outlineLevel="0" collapsed="false">
      <c r="A209" s="0" t="n">
        <v>10.3</v>
      </c>
      <c r="B209" s="0" t="n">
        <f aca="false">($A209-10)</f>
        <v>0.300000000000001</v>
      </c>
      <c r="C209" s="0" t="n">
        <f aca="false">POWER($A209-10,2)</f>
        <v>0.0900000000000004</v>
      </c>
      <c r="D209" s="0" t="n">
        <f aca="false">0.5*$A209-2*SIN($A209)</f>
        <v>6.68537161952717</v>
      </c>
      <c r="E209" s="0" t="n">
        <f aca="false">-2*COS($A209)</f>
        <v>1.28165283518999</v>
      </c>
      <c r="F209" s="0" t="n">
        <f aca="false">COS(3*$A209)</f>
        <v>0.869835997585211</v>
      </c>
      <c r="G209" s="0" t="n">
        <f aca="false">SIN(5*$A209)</f>
        <v>0.943989112725119</v>
      </c>
      <c r="H209" s="0" t="n">
        <f aca="false">EXP(0.1*$A209)*COS($A209)</f>
        <v>-1.79499698429794</v>
      </c>
      <c r="I209" s="0" t="n">
        <f aca="false">EXP(0.1*$A209)*SIN($A209)</f>
        <v>-2.15033849351207</v>
      </c>
      <c r="J209" s="0" t="n">
        <f aca="false">(0.157*($A209-10))-POWER((0.157*($A209-10)),5)/10+POWER((0.157*($A209-10)),9)/216-POWER((0.157*($A209-10)),13)/9360+POWER((0.157*($A209-10)),17)/685440-POWER((0.157*($A209-10)),21)/76204800+POWER((0.157*($A209-10)),25)/11975040000-POWER((0.157*($A209-10)),29)/2528170444800</f>
        <v>0.0470999768204802</v>
      </c>
      <c r="K209" s="0" t="n">
        <f aca="false">POWER((0.157*($A209-10)),3)/3-POWER((0.157*($A209-10)),7)/42-POWER((0.157*($A209-10)),11)/1302-POWER((0.157*($A209-10)),15)/75600+POWER((0.157*($A209-10)),19)/6894720-POWER((0.157*($A209-10)),23)/918086400+POWER((0.157*($A209-10)),27)/168129561600</f>
        <v>3.48290247567387E-005</v>
      </c>
    </row>
    <row r="210" customFormat="false" ht="13.5" hidden="false" customHeight="false" outlineLevel="0" collapsed="false">
      <c r="A210" s="0" t="n">
        <v>10.35</v>
      </c>
      <c r="B210" s="0" t="n">
        <f aca="false">($A210-10)</f>
        <v>0.35</v>
      </c>
      <c r="C210" s="0" t="n">
        <f aca="false">POWER($A210-10,2)</f>
        <v>0.1225</v>
      </c>
      <c r="D210" s="0" t="n">
        <f aca="false">0.5*$A210-2*SIN($A210)</f>
        <v>6.772508748802</v>
      </c>
      <c r="E210" s="0" t="n">
        <f aca="false">-2*COS($A210)</f>
        <v>1.2033145048162</v>
      </c>
      <c r="F210" s="0" t="n">
        <f aca="false">COS(3*$A210)</f>
        <v>0.933792633918908</v>
      </c>
      <c r="G210" s="0" t="n">
        <f aca="false">SIN(5*$A210)</f>
        <v>0.996280294021332</v>
      </c>
      <c r="H210" s="0" t="n">
        <f aca="false">EXP(0.1*$A210)*COS($A210)</f>
        <v>-1.69372908296249</v>
      </c>
      <c r="I210" s="0" t="n">
        <f aca="false">EXP(0.1*$A210)*SIN($A210)</f>
        <v>-2.24857842010825</v>
      </c>
      <c r="J210" s="0" t="n">
        <f aca="false">(0.157*($A210-10))-POWER((0.157*($A210-10)),5)/10+POWER((0.157*($A210-10)),9)/216-POWER((0.157*($A210-10)),13)/9360+POWER((0.157*($A210-10)),17)/685440-POWER((0.157*($A210-10)),21)/76204800+POWER((0.157*($A210-10)),25)/11975040000-POWER((0.157*($A210-10)),29)/2528170444800</f>
        <v>0.0549499498999337</v>
      </c>
      <c r="K210" s="0" t="n">
        <f aca="false">POWER((0.157*($A210-10)),3)/3-POWER((0.157*($A210-10)),7)/42-POWER((0.157*($A210-10)),11)/1302-POWER((0.157*($A210-10)),15)/75600+POWER((0.157*($A210-10)),19)/6894720-POWER((0.157*($A210-10)),23)/918086400+POWER((0.157*($A210-10)),27)/168129561600</f>
        <v>5.53071847732418E-005</v>
      </c>
    </row>
    <row r="211" customFormat="false" ht="13.5" hidden="false" customHeight="false" outlineLevel="0" collapsed="false">
      <c r="A211" s="0" t="n">
        <v>10.4</v>
      </c>
      <c r="B211" s="0" t="n">
        <f aca="false">($A211-10)</f>
        <v>0.4</v>
      </c>
      <c r="C211" s="0" t="n">
        <f aca="false">POWER($A211-10,2)</f>
        <v>0.16</v>
      </c>
      <c r="D211" s="0" t="n">
        <f aca="false">0.5*$A211-2*SIN($A211)</f>
        <v>6.85565293817131</v>
      </c>
      <c r="E211" s="0" t="n">
        <f aca="false">-2*COS($A211)</f>
        <v>1.12196851485446</v>
      </c>
      <c r="F211" s="0" t="n">
        <f aca="false">COS(3*$A211)</f>
        <v>0.976778300832262</v>
      </c>
      <c r="G211" s="0" t="n">
        <f aca="false">SIN(5*$A211)</f>
        <v>0.986627592040485</v>
      </c>
      <c r="H211" s="0" t="n">
        <f aca="false">EXP(0.1*$A211)*COS($A211)</f>
        <v>-1.58714620589649</v>
      </c>
      <c r="I211" s="0" t="n">
        <f aca="false">EXP(0.1*$A211)*SIN($A211)</f>
        <v>-2.34210073126771</v>
      </c>
      <c r="J211" s="0" t="n">
        <f aca="false">(0.157*($A211-10))-POWER((0.157*($A211-10)),5)/10+POWER((0.157*($A211-10)),9)/216-POWER((0.157*($A211-10)),13)/9360+POWER((0.157*($A211-10)),17)/685440-POWER((0.157*($A211-10)),21)/76204800+POWER((0.157*($A211-10)),25)/11975040000-POWER((0.157*($A211-10)),29)/2528170444800</f>
        <v>0.062799902321742</v>
      </c>
      <c r="K211" s="0" t="n">
        <f aca="false">POWER((0.157*($A211-10)),3)/3-POWER((0.157*($A211-10)),7)/42-POWER((0.157*($A211-10)),11)/1302-POWER((0.157*($A211-10)),15)/75600+POWER((0.157*($A211-10)),19)/6894720-POWER((0.157*($A211-10)),23)/918086400+POWER((0.157*($A211-10)),27)/168129561600</f>
        <v>8.25576256124069E-005</v>
      </c>
    </row>
    <row r="212" customFormat="false" ht="13.5" hidden="false" customHeight="false" outlineLevel="0" collapsed="false">
      <c r="A212" s="0" t="n">
        <v>10.45</v>
      </c>
      <c r="B212" s="0" t="n">
        <f aca="false">($A212-10)</f>
        <v>0.449999999999999</v>
      </c>
      <c r="C212" s="0" t="n">
        <f aca="false">POWER($A212-10,2)</f>
        <v>0.202499999999999</v>
      </c>
      <c r="D212" s="0" t="n">
        <f aca="false">0.5*$A212-2*SIN($A212)</f>
        <v>6.93465885744257</v>
      </c>
      <c r="E212" s="0" t="n">
        <f aca="false">-2*COS($A212)</f>
        <v>1.03781818791549</v>
      </c>
      <c r="F212" s="0" t="n">
        <f aca="false">COS(3*$A212)</f>
        <v>0.997827632917992</v>
      </c>
      <c r="G212" s="0" t="n">
        <f aca="false">SIN(5*$A212)</f>
        <v>0.915631165039645</v>
      </c>
      <c r="H212" s="0" t="n">
        <f aca="false">EXP(0.1*$A212)*COS($A212)</f>
        <v>-1.47546535166892</v>
      </c>
      <c r="I212" s="0" t="n">
        <f aca="false">EXP(0.1*$A212)*SIN($A212)</f>
        <v>-2.43062073560018</v>
      </c>
      <c r="J212" s="0" t="n">
        <f aca="false">(0.157*($A212-10))-POWER((0.157*($A212-10)),5)/10+POWER((0.157*($A212-10)),9)/216-POWER((0.157*($A212-10)),13)/9360+POWER((0.157*($A212-10)),17)/685440-POWER((0.157*($A212-10)),21)/76204800+POWER((0.157*($A212-10)),25)/11975040000-POWER((0.157*($A212-10)),29)/2528170444800</f>
        <v>0.0706498239806835</v>
      </c>
      <c r="K212" s="0" t="n">
        <f aca="false">POWER((0.157*($A212-10)),3)/3-POWER((0.157*($A212-10)),7)/42-POWER((0.157*($A212-10)),11)/1302-POWER((0.157*($A212-10)),15)/75600+POWER((0.157*($A212-10)),19)/6894720-POWER((0.157*($A212-10)),23)/918086400+POWER((0.157*($A212-10)),27)/168129561600</f>
        <v>0.000117547790687262</v>
      </c>
    </row>
    <row r="213" customFormat="false" ht="13.5" hidden="false" customHeight="false" outlineLevel="0" collapsed="false">
      <c r="A213" s="0" t="n">
        <v>10.5</v>
      </c>
      <c r="B213" s="0" t="n">
        <f aca="false">($A213-10)</f>
        <v>0.5</v>
      </c>
      <c r="C213" s="0" t="n">
        <f aca="false">POWER($A213-10,2)</f>
        <v>0.25</v>
      </c>
      <c r="D213" s="0" t="n">
        <f aca="false">0.5*$A213-2*SIN($A213)</f>
        <v>7.00939151994334</v>
      </c>
      <c r="E213" s="0" t="n">
        <f aca="false">-2*COS($A213)</f>
        <v>0.951073855991985</v>
      </c>
      <c r="F213" s="0" t="n">
        <f aca="false">COS(3*$A213)</f>
        <v>0.996467907557125</v>
      </c>
      <c r="G213" s="0" t="n">
        <f aca="false">SIN(5*$A213)</f>
        <v>0.787705226984118</v>
      </c>
      <c r="H213" s="0" t="n">
        <f aca="false">EXP(0.1*$A213)*COS($A213)</f>
        <v>-1.35891863396807</v>
      </c>
      <c r="I213" s="0" t="n">
        <f aca="false">EXP(0.1*$A213)*SIN($A213)</f>
        <v>-2.51386357203847</v>
      </c>
      <c r="J213" s="0" t="n">
        <f aca="false">(0.157*($A213-10))-POWER((0.157*($A213-10)),5)/10+POWER((0.157*($A213-10)),9)/216-POWER((0.157*($A213-10)),13)/9360+POWER((0.157*($A213-10)),17)/685440-POWER((0.157*($A213-10)),21)/76204800+POWER((0.157*($A213-10)),25)/11975040000-POWER((0.157*($A213-10)),29)/2528170444800</f>
        <v>0.0784997019099223</v>
      </c>
      <c r="K213" s="0" t="n">
        <f aca="false">POWER((0.157*($A213-10)),3)/3-POWER((0.157*($A213-10)),7)/42-POWER((0.157*($A213-10)),11)/1302-POWER((0.157*($A213-10)),15)/75600+POWER((0.157*($A213-10)),19)/6894720-POWER((0.157*($A213-10)),23)/918086400+POWER((0.157*($A213-10)),27)/168129561600</f>
        <v>0.00016124510430689</v>
      </c>
    </row>
    <row r="214" customFormat="false" ht="13.5" hidden="false" customHeight="false" outlineLevel="0" collapsed="false">
      <c r="A214" s="0" t="n">
        <v>10.55</v>
      </c>
      <c r="B214" s="0" t="n">
        <f aca="false">($A214-10)</f>
        <v>0.550000000000001</v>
      </c>
      <c r="C214" s="0" t="n">
        <f aca="false">POWER($A214-10,2)</f>
        <v>0.302500000000001</v>
      </c>
      <c r="D214" s="0" t="n">
        <f aca="false">0.5*$A214-2*SIN($A214)</f>
        <v>7.07972661991765</v>
      </c>
      <c r="E214" s="0" t="n">
        <f aca="false">-2*COS($A214)</f>
        <v>0.861952334738194</v>
      </c>
      <c r="F214" s="0" t="n">
        <f aca="false">COS(3*$A214)</f>
        <v>0.972729661249869</v>
      </c>
      <c r="G214" s="0" t="n">
        <f aca="false">SIN(5*$A214)</f>
        <v>0.610803593102984</v>
      </c>
      <c r="H214" s="0" t="n">
        <f aca="false">EXP(0.1*$A214)*COS($A214)</f>
        <v>-1.23775284460768</v>
      </c>
      <c r="I214" s="0" t="n">
        <f aca="false">EXP(0.1*$A214)*SIN($A214)</f>
        <v>-2.59156500599392</v>
      </c>
      <c r="J214" s="0" t="n">
        <f aca="false">(0.157*($A214-10))-POWER((0.157*($A214-10)),5)/10+POWER((0.157*($A214-10)),9)/216-POWER((0.157*($A214-10)),13)/9360+POWER((0.157*($A214-10)),17)/685440-POWER((0.157*($A214-10)),21)/76204800+POWER((0.157*($A214-10)),25)/11975040000-POWER((0.157*($A214-10)),29)/2528170444800</f>
        <v>0.0863495199233408</v>
      </c>
      <c r="K214" s="0" t="n">
        <f aca="false">POWER((0.157*($A214-10)),3)/3-POWER((0.157*($A214-10)),7)/42-POWER((0.157*($A214-10)),11)/1302-POWER((0.157*($A214-10)),15)/75600+POWER((0.157*($A214-10)),19)/6894720-POWER((0.157*($A214-10)),23)/918086400+POWER((0.157*($A214-10)),27)/168129561600</f>
        <v>0.000214616963667375</v>
      </c>
    </row>
    <row r="215" customFormat="false" ht="13.5" hidden="false" customHeight="false" outlineLevel="0" collapsed="false">
      <c r="A215" s="0" t="n">
        <v>10.6</v>
      </c>
      <c r="B215" s="0" t="n">
        <f aca="false">($A215-10)</f>
        <v>0.6</v>
      </c>
      <c r="C215" s="0" t="n">
        <f aca="false">POWER($A215-10,2)</f>
        <v>0.36</v>
      </c>
      <c r="D215" s="0" t="n">
        <f aca="false">0.5*$A215-2*SIN($A215)</f>
        <v>7.14555084322561</v>
      </c>
      <c r="E215" s="0" t="n">
        <f aca="false">-2*COS($A215)</f>
        <v>0.770676381543659</v>
      </c>
      <c r="F215" s="0" t="n">
        <f aca="false">COS(3*$A215)</f>
        <v>0.927146003831665</v>
      </c>
      <c r="G215" s="0" t="n">
        <f aca="false">SIN(5*$A215)</f>
        <v>0.395925150181834</v>
      </c>
      <c r="H215" s="0" t="n">
        <f aca="false">EXP(0.1*$A215)*COS($A215)</f>
        <v>-1.11222897490081</v>
      </c>
      <c r="I215" s="0" t="n">
        <f aca="false">EXP(0.1*$A215)*SIN($A215)</f>
        <v>-2.66347220655271</v>
      </c>
      <c r="J215" s="0" t="n">
        <f aca="false">(0.157*($A215-10))-POWER((0.157*($A215-10)),5)/10+POWER((0.157*($A215-10)),9)/216-POWER((0.157*($A215-10)),13)/9360+POWER((0.157*($A215-10)),17)/685440-POWER((0.157*($A215-10)),21)/76204800+POWER((0.157*($A215-10)),25)/11975040000-POWER((0.157*($A215-10)),29)/2528170444800</f>
        <v>0.0941992582578978</v>
      </c>
      <c r="K215" s="0" t="n">
        <f aca="false">POWER((0.157*($A215-10)),3)/3-POWER((0.157*($A215-10)),7)/42-POWER((0.157*($A215-10)),11)/1302-POWER((0.157*($A215-10)),15)/75600+POWER((0.157*($A215-10)),19)/6894720-POWER((0.157*($A215-10)),23)/918086400+POWER((0.157*($A215-10)),27)/168129561600</f>
        <v>0.000278630728858785</v>
      </c>
    </row>
    <row r="216" customFormat="false" ht="13.5" hidden="false" customHeight="false" outlineLevel="0" collapsed="false">
      <c r="A216" s="0" t="n">
        <v>10.65</v>
      </c>
      <c r="B216" s="0" t="n">
        <f aca="false">($A216-10)</f>
        <v>0.65</v>
      </c>
      <c r="C216" s="0" t="n">
        <f aca="false">POWER($A216-10,2)</f>
        <v>0.422500000000001</v>
      </c>
      <c r="D216" s="0" t="n">
        <f aca="false">0.5*$A216-2*SIN($A216)</f>
        <v>7.20676215056982</v>
      </c>
      <c r="E216" s="0" t="n">
        <f aca="false">-2*COS($A216)</f>
        <v>0.677474138755763</v>
      </c>
      <c r="F216" s="0" t="n">
        <f aca="false">COS(3*$A216)</f>
        <v>0.860740645975586</v>
      </c>
      <c r="G216" s="0" t="n">
        <f aca="false">SIN(5*$A216)</f>
        <v>0.156429999054679</v>
      </c>
      <c r="H216" s="0" t="n">
        <f aca="false">EXP(0.1*$A216)*COS($A216)</f>
        <v>-0.982621696197471</v>
      </c>
      <c r="I216" s="0" t="n">
        <f aca="false">EXP(0.1*$A216)*SIN($A216)</f>
        <v>-2.72934450255041</v>
      </c>
      <c r="J216" s="0" t="n">
        <f aca="false">(0.157*($A216-10))-POWER((0.157*($A216-10)),5)/10+POWER((0.157*($A216-10)),9)/216-POWER((0.157*($A216-10)),13)/9360+POWER((0.157*($A216-10)),17)/685440-POWER((0.157*($A216-10)),21)/76204800+POWER((0.157*($A216-10)),25)/11975040000-POWER((0.157*($A216-10)),29)/2528170444800</f>
        <v>0.102048893216019</v>
      </c>
      <c r="K216" s="0" t="n">
        <f aca="false">POWER((0.157*($A216-10)),3)/3-POWER((0.157*($A216-10)),7)/42-POWER((0.157*($A216-10)),11)/1302-POWER((0.157*($A216-10)),15)/75600+POWER((0.157*($A216-10)),19)/6894720-POWER((0.157*($A216-10)),23)/918086400+POWER((0.157*($A216-10)),27)/168129561600</f>
        <v>0.000354253710667691</v>
      </c>
    </row>
    <row r="217" customFormat="false" ht="13.5" hidden="false" customHeight="false" outlineLevel="0" collapsed="false">
      <c r="A217" s="0" t="n">
        <v>10.7</v>
      </c>
      <c r="B217" s="0" t="n">
        <f aca="false">($A217-10)</f>
        <v>0.699999999999999</v>
      </c>
      <c r="C217" s="0" t="n">
        <f aca="false">POWER($A217-10,2)</f>
        <v>0.489999999999999</v>
      </c>
      <c r="D217" s="0" t="n">
        <f aca="false">0.5*$A217-2*SIN($A217)</f>
        <v>7.26327003254038</v>
      </c>
      <c r="E217" s="0" t="n">
        <f aca="false">-2*COS($A217)</f>
        <v>0.582578563442691</v>
      </c>
      <c r="F217" s="0" t="n">
        <f aca="false">COS(3*$A217)</f>
        <v>0.775004908857634</v>
      </c>
      <c r="G217" s="0" t="n">
        <f aca="false">SIN(5*$A217)</f>
        <v>-0.0927912117573087</v>
      </c>
      <c r="H217" s="0" t="n">
        <f aca="false">EXP(0.1*$A217)*COS($A217)</f>
        <v>-0.849218800493435</v>
      </c>
      <c r="I217" s="0" t="n">
        <f aca="false">EXP(0.1*$A217)*SIN($A217)</f>
        <v>-2.78895411539427</v>
      </c>
      <c r="J217" s="0" t="n">
        <f aca="false">(0.157*($A217-10))-POWER((0.157*($A217-10)),5)/10+POWER((0.157*($A217-10)),9)/216-POWER((0.157*($A217-10)),13)/9360+POWER((0.157*($A217-10)),17)/685440-POWER((0.157*($A217-10)),21)/76204800+POWER((0.157*($A217-10)),25)/11975040000-POWER((0.157*($A217-10)),29)/2528170444800</f>
        <v>0.109898396808029</v>
      </c>
      <c r="K217" s="0" t="n">
        <f aca="false">POWER((0.157*($A217-10)),3)/3-POWER((0.157*($A217-10)),7)/42-POWER((0.157*($A217-10)),11)/1302-POWER((0.157*($A217-10)),15)/75600+POWER((0.157*($A217-10)),19)/6894720-POWER((0.157*($A217-10)),23)/918086400+POWER((0.157*($A217-10)),27)/168129561600</f>
        <v>0.000442453155954631</v>
      </c>
    </row>
    <row r="218" customFormat="false" ht="13.5" hidden="false" customHeight="false" outlineLevel="0" collapsed="false">
      <c r="A218" s="0" t="n">
        <v>10.75</v>
      </c>
      <c r="B218" s="0" t="n">
        <f aca="false">($A218-10)</f>
        <v>0.75</v>
      </c>
      <c r="C218" s="0" t="n">
        <f aca="false">POWER($A218-10,2)</f>
        <v>0.5625</v>
      </c>
      <c r="D218" s="0" t="n">
        <f aca="false">0.5*$A218-2*SIN($A218)</f>
        <v>7.31499573584136</v>
      </c>
      <c r="E218" s="0" t="n">
        <f aca="false">-2*COS($A218)</f>
        <v>0.48622684512206</v>
      </c>
      <c r="F218" s="0" t="n">
        <f aca="false">COS(3*$A218)</f>
        <v>0.671864232298179</v>
      </c>
      <c r="G218" s="0" t="n">
        <f aca="false">SIN(5*$A218)</f>
        <v>-0.336243114449157</v>
      </c>
      <c r="H218" s="0" t="n">
        <f aca="false">EXP(0.1*$A218)*COS($A218)</f>
        <v>-0.712320602128268</v>
      </c>
      <c r="I218" s="0" t="n">
        <f aca="false">EXP(0.1*$A218)*SIN($A218)</f>
        <v>-2.84208686654041</v>
      </c>
      <c r="J218" s="0" t="n">
        <f aca="false">(0.157*($A218-10))-POWER((0.157*($A218-10)),5)/10+POWER((0.157*($A218-10)),9)/216-POWER((0.157*($A218-10)),13)/9360+POWER((0.157*($A218-10)),17)/685440-POWER((0.157*($A218-10)),21)/76204800+POWER((0.157*($A218-10)),25)/11975040000-POWER((0.157*($A218-10)),29)/2528170444800</f>
        <v>0.117747736394639</v>
      </c>
      <c r="K218" s="0" t="n">
        <f aca="false">POWER((0.157*($A218-10)),3)/3-POWER((0.157*($A218-10)),7)/42-POWER((0.157*($A218-10)),11)/1302-POWER((0.157*($A218-10)),15)/75600+POWER((0.157*($A218-10)),19)/6894720-POWER((0.157*($A218-10)),23)/918086400+POWER((0.157*($A218-10)),27)/168129561600</f>
        <v>0.000544196230386009</v>
      </c>
    </row>
    <row r="219" customFormat="false" ht="13.5" hidden="false" customHeight="false" outlineLevel="0" collapsed="false">
      <c r="A219" s="0" t="n">
        <v>10.8</v>
      </c>
      <c r="B219" s="0" t="n">
        <f aca="false">($A219-10)</f>
        <v>0.800000000000001</v>
      </c>
      <c r="C219" s="0" t="n">
        <f aca="false">POWER($A219-10,2)</f>
        <v>0.640000000000001</v>
      </c>
      <c r="D219" s="0" t="n">
        <f aca="false">0.5*$A219-2*SIN($A219)</f>
        <v>7.36187246013298</v>
      </c>
      <c r="E219" s="0" t="n">
        <f aca="false">-2*COS($A219)</f>
        <v>0.38865981291067</v>
      </c>
      <c r="F219" s="0" t="n">
        <f aca="false">COS(3*$A219)</f>
        <v>0.553634933534649</v>
      </c>
      <c r="G219" s="0" t="n">
        <f aca="false">SIN(5*$A219)</f>
        <v>-0.558789048851616</v>
      </c>
      <c r="H219" s="0" t="n">
        <f aca="false">EXP(0.1*$A219)*COS($A219)</f>
        <v>-0.572239301699501</v>
      </c>
      <c r="I219" s="0" t="n">
        <f aca="false">EXP(0.1*$A219)*SIN($A219)</f>
        <v>-2.8885428575761</v>
      </c>
      <c r="J219" s="0" t="n">
        <f aca="false">(0.157*($A219-10))-POWER((0.157*($A219-10)),5)/10+POWER((0.157*($A219-10)),9)/216-POWER((0.157*($A219-10)),13)/9360+POWER((0.157*($A219-10)),17)/685440-POWER((0.157*($A219-10)),21)/76204800+POWER((0.157*($A219-10)),25)/11975040000-POWER((0.157*($A219-10)),29)/2528170444800</f>
        <v>0.125596874329504</v>
      </c>
      <c r="K219" s="0" t="n">
        <f aca="false">POWER((0.157*($A219-10)),3)/3-POWER((0.157*($A219-10)),7)/42-POWER((0.157*($A219-10)),11)/1302-POWER((0.157*($A219-10)),15)/75600+POWER((0.157*($A219-10)),19)/6894720-POWER((0.157*($A219-10)),23)/918086400+POWER((0.157*($A219-10)),27)/168129561600</f>
        <v>0.0006604499982997</v>
      </c>
    </row>
    <row r="220" customFormat="false" ht="13.5" hidden="false" customHeight="false" outlineLevel="0" collapsed="false">
      <c r="A220" s="0" t="n">
        <v>10.85</v>
      </c>
      <c r="B220" s="0" t="n">
        <f aca="false">($A220-10)</f>
        <v>0.85</v>
      </c>
      <c r="C220" s="0" t="n">
        <f aca="false">POWER($A220-10,2)</f>
        <v>0.722499999999999</v>
      </c>
      <c r="D220" s="0" t="n">
        <f aca="false">0.5*$A220-2*SIN($A220)</f>
        <v>7.4038455249977</v>
      </c>
      <c r="E220" s="0" t="n">
        <f aca="false">-2*COS($A220)</f>
        <v>0.290121333577124</v>
      </c>
      <c r="F220" s="0" t="n">
        <f aca="false">COS(3*$A220)</f>
        <v>0.422972187730041</v>
      </c>
      <c r="G220" s="0" t="n">
        <f aca="false">SIN(5*$A220)</f>
        <v>-0.746592186647257</v>
      </c>
      <c r="H220" s="0" t="n">
        <f aca="false">EXP(0.1*$A220)*COS($A220)</f>
        <v>-0.429298313426971</v>
      </c>
      <c r="I220" s="0" t="n">
        <f aca="false">EXP(0.1*$A220)*SIN($A220)</f>
        <v>-2.92813712090633</v>
      </c>
      <c r="J220" s="0" t="n">
        <f aca="false">(0.157*($A220-10))-POWER((0.157*($A220-10)),5)/10+POWER((0.157*($A220-10)),9)/216-POWER((0.157*($A220-10)),13)/9360+POWER((0.157*($A220-10)),17)/685440-POWER((0.157*($A220-10)),21)/76204800+POWER((0.157*($A220-10)),25)/11975040000-POWER((0.157*($A220-10)),29)/2528170444800</f>
        <v>0.13344576760187</v>
      </c>
      <c r="K220" s="0" t="n">
        <f aca="false">POWER((0.157*($A220-10)),3)/3-POWER((0.157*($A220-10)),7)/42-POWER((0.157*($A220-10)),11)/1302-POWER((0.157*($A220-10)),15)/75600+POWER((0.157*($A220-10)),19)/6894720-POWER((0.157*($A220-10)),23)/918086400+POWER((0.157*($A220-10)),27)/168129561600</f>
        <v>0.000792181399483681</v>
      </c>
    </row>
    <row r="221" customFormat="false" ht="13.5" hidden="false" customHeight="false" outlineLevel="0" collapsed="false">
      <c r="A221" s="0" t="n">
        <v>10.9</v>
      </c>
      <c r="B221" s="0" t="n">
        <f aca="false">($A221-10)</f>
        <v>0.9</v>
      </c>
      <c r="C221" s="0" t="n">
        <f aca="false">POWER($A221-10,2)</f>
        <v>0.810000000000001</v>
      </c>
      <c r="D221" s="0" t="n">
        <f aca="false">0.5*$A221-2*SIN($A221)</f>
        <v>7.44087250661276</v>
      </c>
      <c r="E221" s="0" t="n">
        <f aca="false">-2*COS($A221)</f>
        <v>0.190857702001901</v>
      </c>
      <c r="F221" s="0" t="n">
        <f aca="false">COS(3*$A221)</f>
        <v>0.282810398462936</v>
      </c>
      <c r="G221" s="0" t="n">
        <f aca="false">SIN(5*$A221)</f>
        <v>-0.887975838337663</v>
      </c>
      <c r="H221" s="0" t="n">
        <f aca="false">EXP(0.1*$A221)*COS($A221)</f>
        <v>-0.283831557306611</v>
      </c>
      <c r="I221" s="0" t="n">
        <f aca="false">EXP(0.1*$A221)*SIN($A221)</f>
        <v>-2.96070023909848</v>
      </c>
      <c r="J221" s="0" t="n">
        <f aca="false">(0.157*($A221-10))-POWER((0.157*($A221-10)),5)/10+POWER((0.157*($A221-10)),9)/216-POWER((0.157*($A221-10)),13)/9360+POWER((0.157*($A221-10)),17)/685440-POWER((0.157*($A221-10)),21)/76204800+POWER((0.157*($A221-10)),25)/11975040000-POWER((0.157*($A221-10)),29)/2528170444800</f>
        <v>0.141294367479328</v>
      </c>
      <c r="K221" s="0" t="n">
        <f aca="false">POWER((0.157*($A221-10)),3)/3-POWER((0.157*($A221-10)),7)/42-POWER((0.157*($A221-10)),11)/1302-POWER((0.157*($A221-10)),15)/75600+POWER((0.157*($A221-10)),19)/6894720-POWER((0.157*($A221-10)),23)/918086400+POWER((0.157*($A221-10)),27)/168129561600</f>
        <v>0.000940357222646858</v>
      </c>
    </row>
    <row r="222" customFormat="false" ht="13.5" hidden="false" customHeight="false" outlineLevel="0" collapsed="false">
      <c r="A222" s="0" t="n">
        <v>10.95</v>
      </c>
      <c r="B222" s="0" t="n">
        <f aca="false">($A222-10)</f>
        <v>0.949999999999999</v>
      </c>
      <c r="C222" s="0" t="n">
        <f aca="false">POWER($A222-10,2)</f>
        <v>0.902499999999999</v>
      </c>
      <c r="D222" s="0" t="n">
        <f aca="false">0.5*$A222-2*SIN($A222)</f>
        <v>7.47292334378763</v>
      </c>
      <c r="E222" s="0" t="n">
        <f aca="false">-2*COS($A222)</f>
        <v>0.0911170255684474</v>
      </c>
      <c r="F222" s="0" t="n">
        <f aca="false">COS(3*$A222)</f>
        <v>0.13629729734941</v>
      </c>
      <c r="G222" s="0" t="n">
        <f aca="false">SIN(5*$A222)</f>
        <v>-0.974149453241314</v>
      </c>
      <c r="H222" s="0" t="n">
        <f aca="false">EXP(0.1*$A222)*COS($A222)</f>
        <v>-0.136182717495757</v>
      </c>
      <c r="I222" s="0" t="n">
        <f aca="false">EXP(0.1*$A222)*SIN($A222)</f>
        <v>-2.98607893099868</v>
      </c>
      <c r="J222" s="0" t="n">
        <f aca="false">(0.157*($A222-10))-POWER((0.157*($A222-10)),5)/10+POWER((0.157*($A222-10)),9)/216-POWER((0.157*($A222-10)),13)/9360+POWER((0.157*($A222-10)),17)/685440-POWER((0.157*($A222-10)),21)/76204800+POWER((0.157*($A222-10)),25)/11975040000-POWER((0.157*($A222-10)),29)/2528170444800</f>
        <v>0.149142619150694</v>
      </c>
      <c r="K222" s="0" t="n">
        <f aca="false">POWER((0.157*($A222-10)),3)/3-POWER((0.157*($A222-10)),7)/42-POWER((0.157*($A222-10)),11)/1302-POWER((0.157*($A222-10)),15)/75600+POWER((0.157*($A222-10)),19)/6894720-POWER((0.157*($A222-10)),23)/918086400+POWER((0.157*($A222-10)),27)/168129561600</f>
        <v>0.00110594407536107</v>
      </c>
    </row>
    <row r="223" customFormat="false" ht="13.5" hidden="false" customHeight="false" outlineLevel="0" collapsed="false">
      <c r="A223" s="0" t="n">
        <v>11</v>
      </c>
      <c r="B223" s="0" t="n">
        <f aca="false">($A223-10)</f>
        <v>1</v>
      </c>
      <c r="C223" s="0" t="n">
        <f aca="false">POWER($A223-10,2)</f>
        <v>1</v>
      </c>
      <c r="D223" s="0" t="n">
        <f aca="false">0.5*$A223-2*SIN($A223)</f>
        <v>7.49998041310141</v>
      </c>
      <c r="E223" s="0" t="n">
        <f aca="false">-2*COS($A223)</f>
        <v>-0.00885139597610157</v>
      </c>
      <c r="F223" s="0" t="n">
        <f aca="false">COS(3*$A223)</f>
        <v>-0.0132767472230595</v>
      </c>
      <c r="G223" s="0" t="n">
        <f aca="false">SIN(5*$A223)</f>
        <v>-0.99975517335862</v>
      </c>
      <c r="H223" s="0" t="n">
        <f aca="false">EXP(0.1*$A223)*COS($A223)</f>
        <v>0.0132955315279503</v>
      </c>
      <c r="I223" s="0" t="n">
        <f aca="false">EXP(0.1*$A223)*SIN($A223)</f>
        <v>-3.0041366027988</v>
      </c>
      <c r="J223" s="0" t="n">
        <f aca="false">(0.157*($A223-10))-POWER((0.157*($A223-10)),5)/10+POWER((0.157*($A223-10)),9)/216-POWER((0.157*($A223-10)),13)/9360+POWER((0.157*($A223-10)),17)/685440-POWER((0.157*($A223-10)),21)/76204800+POWER((0.157*($A223-10)),25)/11975040000-POWER((0.157*($A223-10)),29)/2528170444800</f>
        <v>0.156990461369054</v>
      </c>
      <c r="K223" s="0" t="n">
        <f aca="false">POWER((0.157*($A223-10)),3)/3-POWER((0.157*($A223-10)),7)/42-POWER((0.157*($A223-10)),11)/1302-POWER((0.157*($A223-10)),15)/75600+POWER((0.157*($A223-10)),19)/6894720-POWER((0.157*($A223-10)),23)/918086400+POWER((0.157*($A223-10)),27)/168129561600</f>
        <v>0.00128990835025332</v>
      </c>
    </row>
    <row r="224" customFormat="false" ht="13.5" hidden="false" customHeight="false" outlineLevel="0" collapsed="false">
      <c r="A224" s="0" t="n">
        <v>11.05</v>
      </c>
      <c r="B224" s="0" t="n">
        <f aca="false">($A224-10)</f>
        <v>1.05</v>
      </c>
      <c r="C224" s="0" t="n">
        <f aca="false">POWER($A224-10,2)</f>
        <v>1.1025</v>
      </c>
      <c r="D224" s="0" t="n">
        <f aca="false">0.5*$A224-2*SIN($A224)</f>
        <v>7.52203857295209</v>
      </c>
      <c r="E224" s="0" t="n">
        <f aca="false">-2*COS($A224)</f>
        <v>-0.108797693640428</v>
      </c>
      <c r="F224" s="0" t="n">
        <f aca="false">COS(3*$A224)</f>
        <v>-0.162552624675867</v>
      </c>
      <c r="G224" s="0" t="n">
        <f aca="false">SIN(5*$A224)</f>
        <v>-0.963200959031978</v>
      </c>
      <c r="H224" s="0" t="n">
        <f aca="false">EXP(0.1*$A224)*COS($A224)</f>
        <v>0.164242329394451</v>
      </c>
      <c r="I224" s="0" t="n">
        <f aca="false">EXP(0.1*$A224)*SIN($A224)</f>
        <v>-3.01475386230375</v>
      </c>
      <c r="J224" s="0" t="n">
        <f aca="false">(0.157*($A224-10))-POWER((0.157*($A224-10)),5)/10+POWER((0.157*($A224-10)),9)/216-POWER((0.157*($A224-10)),13)/9360+POWER((0.157*($A224-10)),17)/685440-POWER((0.157*($A224-10)),21)/76204800+POWER((0.157*($A224-10)),25)/11975040000-POWER((0.157*($A224-10)),29)/2528170444800</f>
        <v>0.164837826094989</v>
      </c>
      <c r="K224" s="0" t="n">
        <f aca="false">POWER((0.157*($A224-10)),3)/3-POWER((0.157*($A224-10)),7)/42-POWER((0.157*($A224-10)),11)/1302-POWER((0.157*($A224-10)),15)/75600+POWER((0.157*($A224-10)),19)/6894720-POWER((0.157*($A224-10)),23)/918086400+POWER((0.157*($A224-10)),27)/168129561600</f>
        <v>0.00149321618722674</v>
      </c>
    </row>
    <row r="225" customFormat="false" ht="13.5" hidden="false" customHeight="false" outlineLevel="0" collapsed="false">
      <c r="A225" s="0" t="n">
        <v>11.1</v>
      </c>
      <c r="B225" s="0" t="n">
        <f aca="false">($A225-10)</f>
        <v>1.1</v>
      </c>
      <c r="C225" s="0" t="n">
        <f aca="false">POWER($A225-10,2)</f>
        <v>1.21</v>
      </c>
      <c r="D225" s="0" t="n">
        <f aca="false">0.5*$A225-2*SIN($A225)</f>
        <v>7.53910517640798</v>
      </c>
      <c r="E225" s="0" t="n">
        <f aca="false">-2*COS($A225)</f>
        <v>-0.208472053731394</v>
      </c>
      <c r="F225" s="0" t="n">
        <f aca="false">COS(3*$A225)</f>
        <v>-0.308177920621107</v>
      </c>
      <c r="G225" s="0" t="n">
        <f aca="false">SIN(5*$A225)</f>
        <v>-0.866759574260759</v>
      </c>
      <c r="H225" s="0" t="n">
        <f aca="false">EXP(0.1*$A225)*COS($A225)</f>
        <v>0.31628946312255</v>
      </c>
      <c r="I225" s="0" t="n">
        <f aca="false">EXP(0.1*$A225)*SIN($A225)</f>
        <v>-3.0178289947245</v>
      </c>
      <c r="J225" s="0" t="n">
        <f aca="false">(0.157*($A225-10))-POWER((0.157*($A225-10)),5)/10+POWER((0.157*($A225-10)),9)/216-POWER((0.157*($A225-10)),13)/9360+POWER((0.157*($A225-10)),17)/685440-POWER((0.157*($A225-10)),21)/76204800+POWER((0.157*($A225-10)),25)/11975040000-POWER((0.157*($A225-10)),29)/2528170444800</f>
        <v>0.172684638140017</v>
      </c>
      <c r="K225" s="0" t="n">
        <f aca="false">POWER((0.157*($A225-10)),3)/3-POWER((0.157*($A225-10)),7)/42-POWER((0.157*($A225-10)),11)/1302-POWER((0.157*($A225-10)),15)/75600+POWER((0.157*($A225-10)),19)/6894720-POWER((0.157*($A225-10)),23)/918086400+POWER((0.157*($A225-10)),27)/168129561600</f>
        <v>0.00171683343148901</v>
      </c>
    </row>
    <row r="226" customFormat="false" ht="13.5" hidden="false" customHeight="false" outlineLevel="0" collapsed="false">
      <c r="A226" s="0" t="n">
        <v>11.15</v>
      </c>
      <c r="B226" s="0" t="n">
        <f aca="false">($A226-10)</f>
        <v>1.15</v>
      </c>
      <c r="C226" s="0" t="n">
        <f aca="false">POWER($A226-10,2)</f>
        <v>1.3225</v>
      </c>
      <c r="D226" s="0" t="n">
        <f aca="false">0.5*$A226-2*SIN($A226)</f>
        <v>7.5512000528288</v>
      </c>
      <c r="E226" s="0" t="n">
        <f aca="false">-2*COS($A226)</f>
        <v>-0.307625342258181</v>
      </c>
      <c r="F226" s="0" t="n">
        <f aca="false">COS(3*$A226)</f>
        <v>-0.446882204861387</v>
      </c>
      <c r="G226" s="0" t="n">
        <f aca="false">SIN(5*$A226)</f>
        <v>-0.716427277243781</v>
      </c>
      <c r="H226" s="0" t="n">
        <f aca="false">EXP(0.1*$A226)*COS($A226)</f>
        <v>0.469062227430366</v>
      </c>
      <c r="I226" s="0" t="n">
        <f aca="false">EXP(0.1*$A226)*SIN($A226)</f>
        <v>-3.01327839840292</v>
      </c>
      <c r="J226" s="0" t="n">
        <f aca="false">(0.157*($A226-10))-POWER((0.157*($A226-10)),5)/10+POWER((0.157*($A226-10)),9)/216-POWER((0.157*($A226-10)),13)/9360+POWER((0.157*($A226-10)),17)/685440-POWER((0.157*($A226-10)),21)/76204800+POWER((0.157*($A226-10)),25)/11975040000-POWER((0.157*($A226-10)),29)/2528170444800</f>
        <v>0.180530814810293</v>
      </c>
      <c r="K226" s="0" t="n">
        <f aca="false">POWER((0.157*($A226-10)),3)/3-POWER((0.157*($A226-10)),7)/42-POWER((0.157*($A226-10)),11)/1302-POWER((0.157*($A226-10)),15)/75600+POWER((0.157*($A226-10)),19)/6894720-POWER((0.157*($A226-10)),23)/918086400+POWER((0.157*($A226-10)),27)/168129561600</f>
        <v>0.00196172558716645</v>
      </c>
    </row>
    <row r="227" customFormat="false" ht="13.5" hidden="false" customHeight="false" outlineLevel="0" collapsed="false">
      <c r="A227" s="0" t="n">
        <v>11.2</v>
      </c>
      <c r="B227" s="0" t="n">
        <f aca="false">($A227-10)</f>
        <v>1.2</v>
      </c>
      <c r="C227" s="0" t="n">
        <f aca="false">POWER($A227-10,2)</f>
        <v>1.44</v>
      </c>
      <c r="D227" s="0" t="n">
        <f aca="false">0.5*$A227-2*SIN($A227)</f>
        <v>7.55835545830263</v>
      </c>
      <c r="E227" s="0" t="n">
        <f aca="false">-2*COS($A227)</f>
        <v>-0.406009727637501</v>
      </c>
      <c r="F227" s="0" t="n">
        <f aca="false">COS(3*$A227)</f>
        <v>-0.575550478201337</v>
      </c>
      <c r="G227" s="0" t="n">
        <f aca="false">SIN(5*$A227)</f>
        <v>-0.521551002086912</v>
      </c>
      <c r="H227" s="0" t="n">
        <f aca="false">EXP(0.1*$A227)*COS($A227)</f>
        <v>0.622180310163821</v>
      </c>
      <c r="I227" s="0" t="n">
        <f aca="false">EXP(0.1*$A227)*SIN($A227)</f>
        <v>-3.00103697896031</v>
      </c>
      <c r="J227" s="0" t="n">
        <f aca="false">(0.157*($A227-10))-POWER((0.157*($A227-10)),5)/10+POWER((0.157*($A227-10)),9)/216-POWER((0.157*($A227-10)),13)/9360+POWER((0.157*($A227-10)),17)/685440-POWER((0.157*($A227-10)),21)/76204800+POWER((0.157*($A227-10)),25)/11975040000-POWER((0.157*($A227-10)),29)/2528170444800</f>
        <v>0.188376265550604</v>
      </c>
      <c r="K227" s="0" t="n">
        <f aca="false">POWER((0.157*($A227-10)),3)/3-POWER((0.157*($A227-10)),7)/42-POWER((0.157*($A227-10)),11)/1302-POWER((0.157*($A227-10)),15)/75600+POWER((0.157*($A227-10)),19)/6894720-POWER((0.157*($A227-10)),23)/918086400+POWER((0.157*($A227-10)),27)/168129561600</f>
        <v>0.00222885776628163</v>
      </c>
    </row>
    <row r="228" customFormat="false" ht="13.5" hidden="false" customHeight="false" outlineLevel="0" collapsed="false">
      <c r="A228" s="0" t="n">
        <v>11.25</v>
      </c>
      <c r="B228" s="0" t="n">
        <f aca="false">($A228-10)</f>
        <v>1.25</v>
      </c>
      <c r="C228" s="0" t="n">
        <f aca="false">POWER($A228-10,2)</f>
        <v>1.5625</v>
      </c>
      <c r="D228" s="0" t="n">
        <f aca="false">0.5*$A228-2*SIN($A228)</f>
        <v>7.56061599502252</v>
      </c>
      <c r="E228" s="0" t="n">
        <f aca="false">-2*COS($A228)</f>
        <v>-0.503379300143509</v>
      </c>
      <c r="F228" s="0" t="n">
        <f aca="false">COS(3*$A228)</f>
        <v>-0.691293128614107</v>
      </c>
      <c r="G228" s="0" t="n">
        <f aca="false">SIN(5*$A228)</f>
        <v>-0.294247211711505</v>
      </c>
      <c r="H228" s="0" t="n">
        <f aca="false">EXP(0.1*$A228)*COS($A228)</f>
        <v>0.775258700849301</v>
      </c>
      <c r="I228" s="0" t="n">
        <f aca="false">EXP(0.1*$A228)*SIN($A228)</f>
        <v>-2.98105850045181</v>
      </c>
      <c r="J228" s="0" t="n">
        <f aca="false">(0.157*($A228-10))-POWER((0.157*($A228-10)),5)/10+POWER((0.157*($A228-10)),9)/216-POWER((0.157*($A228-10)),13)/9360+POWER((0.157*($A228-10)),17)/685440-POWER((0.157*($A228-10)),21)/76204800+POWER((0.157*($A228-10)),25)/11975040000-POWER((0.157*($A228-10)),29)/2528170444800</f>
        <v>0.196220891588699</v>
      </c>
      <c r="K228" s="0" t="n">
        <f aca="false">POWER((0.157*($A228-10)),3)/3-POWER((0.157*($A228-10)),7)/42-POWER((0.157*($A228-10)),11)/1302-POWER((0.157*($A228-10)),15)/75600+POWER((0.157*($A228-10)),19)/6894720-POWER((0.157*($A228-10)),23)/918086400+POWER((0.157*($A228-10)),27)/168129561600</f>
        <v>0.00251919463287239</v>
      </c>
    </row>
    <row r="229" customFormat="false" ht="13.5" hidden="false" customHeight="false" outlineLevel="0" collapsed="false">
      <c r="A229" s="0" t="n">
        <v>11.3</v>
      </c>
      <c r="B229" s="0" t="n">
        <f aca="false">($A229-10)</f>
        <v>1.3</v>
      </c>
      <c r="C229" s="0" t="n">
        <f aca="false">POWER($A229-10,2)</f>
        <v>1.69</v>
      </c>
      <c r="D229" s="0" t="n">
        <f aca="false">0.5*$A229-2*SIN($A229)</f>
        <v>7.55803849980418</v>
      </c>
      <c r="E229" s="0" t="n">
        <f aca="false">-2*COS($A229)</f>
        <v>-0.59949068655403</v>
      </c>
      <c r="F229" s="0" t="n">
        <f aca="false">COS(3*$A229)</f>
        <v>-0.791510825697761</v>
      </c>
      <c r="G229" s="0" t="n">
        <f aca="false">SIN(5*$A229)</f>
        <v>-0.0486485548750873</v>
      </c>
      <c r="H229" s="0" t="n">
        <f aca="false">EXP(0.1*$A229)*COS($A229)</f>
        <v>0.927908620297604</v>
      </c>
      <c r="I229" s="0" t="n">
        <f aca="false">EXP(0.1*$A229)*SIN($A229)</f>
        <v>-2.9533158922035</v>
      </c>
      <c r="J229" s="0" t="n">
        <f aca="false">(0.157*($A229-10))-POWER((0.157*($A229-10)),5)/10+POWER((0.157*($A229-10)),9)/216-POWER((0.157*($A229-10)),13)/9360+POWER((0.157*($A229-10)),17)/685440-POWER((0.157*($A229-10)),21)/76204800+POWER((0.157*($A229-10)),25)/11975040000-POWER((0.157*($A229-10)),29)/2528170444800</f>
        <v>0.204064585580007</v>
      </c>
      <c r="K229" s="0" t="n">
        <f aca="false">POWER((0.157*($A229-10)),3)/3-POWER((0.157*($A229-10)),7)/42-POWER((0.157*($A229-10)),11)/1302-POWER((0.157*($A229-10)),15)/75600+POWER((0.157*($A229-10)),19)/6894720-POWER((0.157*($A229-10)),23)/918086400+POWER((0.157*($A229-10)),27)/168129561600</f>
        <v>0.00283370034202926</v>
      </c>
    </row>
    <row r="230" customFormat="false" ht="13.5" hidden="false" customHeight="false" outlineLevel="0" collapsed="false">
      <c r="A230" s="0" t="n">
        <v>11.35</v>
      </c>
      <c r="B230" s="0" t="n">
        <f aca="false">($A230-10)</f>
        <v>1.35</v>
      </c>
      <c r="C230" s="0" t="n">
        <f aca="false">POWER($A230-10,2)</f>
        <v>1.8225</v>
      </c>
      <c r="D230" s="0" t="n">
        <f aca="false">0.5*$A230-2*SIN($A230)</f>
        <v>7.55069190202357</v>
      </c>
      <c r="E230" s="0" t="n">
        <f aca="false">-2*COS($A230)</f>
        <v>-0.694103658456876</v>
      </c>
      <c r="F230" s="0" t="n">
        <f aca="false">COS(3*$A230)</f>
        <v>-0.873952896032329</v>
      </c>
      <c r="G230" s="0" t="n">
        <f aca="false">SIN(5*$A230)</f>
        <v>0.199974833478017</v>
      </c>
      <c r="H230" s="0" t="n">
        <f aca="false">EXP(0.1*$A230)*COS($A230)</f>
        <v>1.07973846911235</v>
      </c>
      <c r="I230" s="0" t="n">
        <f aca="false">EXP(0.1*$A230)*SIN($A230)</f>
        <v>-2.91780151010856</v>
      </c>
      <c r="J230" s="0" t="n">
        <f aca="false">(0.157*($A230-10))-POWER((0.157*($A230-10)),5)/10+POWER((0.157*($A230-10)),9)/216-POWER((0.157*($A230-10)),13)/9360+POWER((0.157*($A230-10)),17)/685440-POWER((0.157*($A230-10)),21)/76204800+POWER((0.157*($A230-10)),25)/11975040000-POWER((0.157*($A230-10)),29)/2528170444800</f>
        <v>0.211907231252793</v>
      </c>
      <c r="K230" s="0" t="n">
        <f aca="false">POWER((0.157*($A230-10)),3)/3-POWER((0.157*($A230-10)),7)/42-POWER((0.157*($A230-10)),11)/1302-POWER((0.157*($A230-10)),15)/75600+POWER((0.157*($A230-10)),19)/6894720-POWER((0.157*($A230-10)),23)/918086400+POWER((0.157*($A230-10)),27)/168129561600</f>
        <v>0.00317333847362843</v>
      </c>
    </row>
    <row r="231" customFormat="false" ht="13.5" hidden="false" customHeight="false" outlineLevel="0" collapsed="false">
      <c r="A231" s="0" t="n">
        <v>11.4</v>
      </c>
      <c r="B231" s="0" t="n">
        <f aca="false">($A231-10)</f>
        <v>1.4</v>
      </c>
      <c r="C231" s="0" t="n">
        <f aca="false">POWER($A231-10,2)</f>
        <v>1.96</v>
      </c>
      <c r="D231" s="0" t="n">
        <f aca="false">0.5*$A231-2*SIN($A231)</f>
        <v>7.53865705132935</v>
      </c>
      <c r="E231" s="0" t="n">
        <f aca="false">-2*COS($A231)</f>
        <v>-0.786981732695782</v>
      </c>
      <c r="F231" s="0" t="n">
        <f aca="false">COS(3*$A231)</f>
        <v>-0.936767868452669</v>
      </c>
      <c r="G231" s="0" t="n">
        <f aca="false">SIN(5*$A231)</f>
        <v>0.436164755247825</v>
      </c>
      <c r="H231" s="0" t="n">
        <f aca="false">EXP(0.1*$A231)*COS($A231)</f>
        <v>1.23035479288628</v>
      </c>
      <c r="I231" s="0" t="n">
        <f aca="false">EXP(0.1*$A231)*SIN($A231)</f>
        <v>-2.87452735126154</v>
      </c>
      <c r="J231" s="0" t="n">
        <f aca="false">(0.157*($A231-10))-POWER((0.157*($A231-10)),5)/10+POWER((0.157*($A231-10)),9)/216-POWER((0.157*($A231-10)),13)/9360+POWER((0.157*($A231-10)),17)/685440-POWER((0.157*($A231-10)),21)/76204800+POWER((0.157*($A231-10)),25)/11975040000-POWER((0.157*($A231-10)),29)/2528170444800</f>
        <v>0.219748703053814</v>
      </c>
      <c r="K231" s="0" t="n">
        <f aca="false">POWER((0.157*($A231-10)),3)/3-POWER((0.157*($A231-10)),7)/42-POWER((0.157*($A231-10)),11)/1302-POWER((0.157*($A231-10)),15)/75600+POWER((0.157*($A231-10)),19)/6894720-POWER((0.157*($A231-10)),23)/918086400+POWER((0.157*($A231-10)),27)/168129561600</f>
        <v>0.00353907196053635</v>
      </c>
    </row>
    <row r="232" customFormat="false" ht="13.5" hidden="false" customHeight="false" outlineLevel="0" collapsed="false">
      <c r="A232" s="0" t="n">
        <v>11.45</v>
      </c>
      <c r="B232" s="0" t="n">
        <f aca="false">($A232-10)</f>
        <v>1.45</v>
      </c>
      <c r="C232" s="0" t="n">
        <f aca="false">POWER($A232-10,2)</f>
        <v>2.1025</v>
      </c>
      <c r="D232" s="0" t="n">
        <f aca="false">0.5*$A232-2*SIN($A232)</f>
        <v>7.5220265155609</v>
      </c>
      <c r="E232" s="0" t="n">
        <f aca="false">-2*COS($A232)</f>
        <v>-0.877892762455108</v>
      </c>
      <c r="F232" s="0" t="n">
        <f aca="false">COS(3*$A232)</f>
        <v>-0.978545054099256</v>
      </c>
      <c r="G232" s="0" t="n">
        <f aca="false">SIN(5*$A232)</f>
        <v>0.645236065065984</v>
      </c>
      <c r="H232" s="0" t="n">
        <f aca="false">EXP(0.1*$A232)*COS($A232)</f>
        <v>1.37936326180436</v>
      </c>
      <c r="I232" s="0" t="n">
        <f aca="false">EXP(0.1*$A232)*SIN($A232)</f>
        <v>-2.82352522091757</v>
      </c>
      <c r="J232" s="0" t="n">
        <f aca="false">(0.157*($A232-10))-POWER((0.157*($A232-10)),5)/10+POWER((0.157*($A232-10)),9)/216-POWER((0.157*($A232-10)),13)/9360+POWER((0.157*($A232-10)),17)/685440-POWER((0.157*($A232-10)),21)/76204800+POWER((0.157*($A232-10)),25)/11975040000-POWER((0.157*($A232-10)),29)/2528170444800</f>
        <v>0.227588865794528</v>
      </c>
      <c r="K232" s="0" t="n">
        <f aca="false">POWER((0.157*($A232-10)),3)/3-POWER((0.157*($A232-10)),7)/42-POWER((0.157*($A232-10)),11)/1302-POWER((0.157*($A232-10)),15)/75600+POWER((0.157*($A232-10)),19)/6894720-POWER((0.157*($A232-10)),23)/918086400+POWER((0.157*($A232-10)),27)/168129561600</f>
        <v>0.0039318630110618</v>
      </c>
    </row>
    <row r="233" customFormat="false" ht="13.5" hidden="false" customHeight="false" outlineLevel="0" collapsed="false">
      <c r="A233" s="0" t="n">
        <v>11.5</v>
      </c>
      <c r="B233" s="0" t="n">
        <f aca="false">($A233-10)</f>
        <v>1.5</v>
      </c>
      <c r="C233" s="0" t="n">
        <f aca="false">POWER($A233-10,2)</f>
        <v>2.25</v>
      </c>
      <c r="D233" s="0" t="n">
        <f aca="false">0.5*$A233-2*SIN($A233)</f>
        <v>7.50090434937686</v>
      </c>
      <c r="E233" s="0" t="n">
        <f aca="false">-2*COS($A233)</f>
        <v>-0.966609517506012</v>
      </c>
      <c r="F233" s="0" t="n">
        <f aca="false">COS(3*$A233)</f>
        <v>-0.998346227448742</v>
      </c>
      <c r="G233" s="0" t="n">
        <f aca="false">SIN(5*$A233)</f>
        <v>0.814189721508435</v>
      </c>
      <c r="H233" s="0" t="n">
        <f aca="false">EXP(0.1*$A233)*COS($A233)</f>
        <v>1.52636966231307</v>
      </c>
      <c r="I233" s="0" t="n">
        <f aca="false">EXP(0.1*$A233)*SIN($A233)</f>
        <v>-2.76484685087348</v>
      </c>
      <c r="J233" s="0" t="n">
        <f aca="false">(0.157*($A233-10))-POWER((0.157*($A233-10)),5)/10+POWER((0.157*($A233-10)),9)/216-POWER((0.157*($A233-10)),13)/9360+POWER((0.157*($A233-10)),17)/685440-POWER((0.157*($A233-10)),21)/76204800+POWER((0.157*($A233-10)),25)/11975040000-POWER((0.157*($A233-10)),29)/2528170444800</f>
        <v>0.235427574297931</v>
      </c>
      <c r="K233" s="0" t="n">
        <f aca="false">POWER((0.157*($A233-10)),3)/3-POWER((0.157*($A233-10)),7)/42-POWER((0.157*($A233-10)),11)/1302-POWER((0.157*($A233-10)),15)/75600+POWER((0.157*($A233-10)),19)/6894720-POWER((0.157*($A233-10)),23)/918086400+POWER((0.157*($A233-10)),27)/168129561600</f>
        <v>0.00435267302543076</v>
      </c>
    </row>
    <row r="234" customFormat="false" ht="13.5" hidden="false" customHeight="false" outlineLevel="0" collapsed="false">
      <c r="A234" s="0" t="n">
        <v>11.55</v>
      </c>
      <c r="B234" s="0" t="n">
        <f aca="false">($A234-10)</f>
        <v>1.55</v>
      </c>
      <c r="C234" s="0" t="n">
        <f aca="false">POWER($A234-10,2)</f>
        <v>2.4025</v>
      </c>
      <c r="D234" s="0" t="n">
        <f aca="false">0.5*$A234-2*SIN($A234)</f>
        <v>7.47540583417273</v>
      </c>
      <c r="E234" s="0" t="n">
        <f aca="false">-2*COS($A234)</f>
        <v>-1.05291025216366</v>
      </c>
      <c r="F234" s="0" t="n">
        <f aca="false">COS(3*$A234)</f>
        <v>-0.995726696836491</v>
      </c>
      <c r="G234" s="0" t="n">
        <f aca="false">SIN(5*$A234)</f>
        <v>0.932521004531322</v>
      </c>
      <c r="H234" s="0" t="n">
        <f aca="false">EXP(0.1*$A234)*COS($A234)</f>
        <v>1.67098089846117</v>
      </c>
      <c r="I234" s="0" t="n">
        <f aca="false">EXP(0.1*$A234)*SIN($A234)</f>
        <v>-2.6985639684824</v>
      </c>
      <c r="J234" s="0" t="n">
        <f aca="false">(0.157*($A234-10))-POWER((0.157*($A234-10)),5)/10+POWER((0.157*($A234-10)),9)/216-POWER((0.157*($A234-10)),13)/9360+POWER((0.157*($A234-10)),17)/685440-POWER((0.157*($A234-10)),21)/76204800+POWER((0.157*($A234-10)),25)/11975040000-POWER((0.157*($A234-10)),29)/2528170444800</f>
        <v>0.243264673046088</v>
      </c>
      <c r="K234" s="0" t="n">
        <f aca="false">POWER((0.157*($A234-10)),3)/3-POWER((0.157*($A234-10)),7)/42-POWER((0.157*($A234-10)),11)/1302-POWER((0.157*($A234-10)),15)/75600+POWER((0.157*($A234-10)),19)/6894720-POWER((0.157*($A234-10)),23)/918086400+POWER((0.157*($A234-10)),27)/168129561600</f>
        <v>0.00480246250605822</v>
      </c>
    </row>
    <row r="235" customFormat="false" ht="13.5" hidden="false" customHeight="false" outlineLevel="0" collapsed="false">
      <c r="A235" s="0" t="n">
        <v>11.6</v>
      </c>
      <c r="B235" s="0" t="n">
        <f aca="false">($A235-10)</f>
        <v>1.6</v>
      </c>
      <c r="C235" s="0" t="n">
        <f aca="false">POWER($A235-10,2)</f>
        <v>2.56</v>
      </c>
      <c r="D235" s="0" t="n">
        <f aca="false">0.5*$A235-2*SIN($A235)</f>
        <v>7.44565718993742</v>
      </c>
      <c r="E235" s="0" t="n">
        <f aca="false">-2*COS($A235)</f>
        <v>-1.13657925953595</v>
      </c>
      <c r="F235" s="0" t="n">
        <f aca="false">COS(3*$A235)</f>
        <v>-0.970745291272682</v>
      </c>
      <c r="G235" s="0" t="n">
        <f aca="false">SIN(5*$A235)</f>
        <v>0.992872648084537</v>
      </c>
      <c r="H235" s="0" t="n">
        <f aca="false">EXP(0.1*$A235)*COS($A235)</f>
        <v>1.81280600046861</v>
      </c>
      <c r="I235" s="0" t="n">
        <f aca="false">EXP(0.1*$A235)*SIN($A235)</f>
        <v>-2.62476831563061</v>
      </c>
      <c r="J235" s="0" t="n">
        <f aca="false">(0.157*($A235-10))-POWER((0.157*($A235-10)),5)/10+POWER((0.157*($A235-10)),9)/216-POWER((0.157*($A235-10)),13)/9360+POWER((0.157*($A235-10)),17)/685440-POWER((0.157*($A235-10)),21)/76204800+POWER((0.157*($A235-10)),25)/11975040000-POWER((0.157*($A235-10)),29)/2528170444800</f>
        <v>0.251099995828435</v>
      </c>
      <c r="K235" s="0" t="n">
        <f aca="false">POWER((0.157*($A235-10)),3)/3-POWER((0.157*($A235-10)),7)/42-POWER((0.157*($A235-10)),11)/1302-POWER((0.157*($A235-10)),15)/75600+POWER((0.157*($A235-10)),19)/6894720-POWER((0.157*($A235-10)),23)/918086400+POWER((0.157*($A235-10)),27)/168129561600</f>
        <v>0.00528219096139087</v>
      </c>
    </row>
    <row r="236" customFormat="false" ht="13.5" hidden="false" customHeight="false" outlineLevel="0" collapsed="false">
      <c r="A236" s="0" t="n">
        <v>11.65</v>
      </c>
      <c r="B236" s="0" t="n">
        <f aca="false">($A236-10)</f>
        <v>1.65</v>
      </c>
      <c r="C236" s="0" t="n">
        <f aca="false">POWER($A236-10,2)</f>
        <v>2.7225</v>
      </c>
      <c r="D236" s="0" t="n">
        <f aca="false">0.5*$A236-2*SIN($A236)</f>
        <v>7.41179525976895</v>
      </c>
      <c r="E236" s="0" t="n">
        <f aca="false">-2*COS($A236)</f>
        <v>-1.21740741067844</v>
      </c>
      <c r="F236" s="0" t="n">
        <f aca="false">COS(3*$A236)</f>
        <v>-0.923963039269562</v>
      </c>
      <c r="G236" s="0" t="n">
        <f aca="false">SIN(5*$A236)</f>
        <v>0.991492279280378</v>
      </c>
      <c r="H236" s="0" t="n">
        <f aca="false">EXP(0.1*$A236)*COS($A236)</f>
        <v>1.95145713803734</v>
      </c>
      <c r="I236" s="0" t="n">
        <f aca="false">EXP(0.1*$A236)*SIN($A236)</f>
        <v>-2.54357161712552</v>
      </c>
      <c r="J236" s="0" t="n">
        <f aca="false">(0.157*($A236-10))-POWER((0.157*($A236-10)),5)/10+POWER((0.157*($A236-10)),9)/216-POWER((0.157*($A236-10)),13)/9360+POWER((0.157*($A236-10)),17)/685440-POWER((0.157*($A236-10)),21)/76204800+POWER((0.157*($A236-10)),25)/11975040000-POWER((0.157*($A236-10)),29)/2528170444800</f>
        <v>0.258933365390948</v>
      </c>
      <c r="K236" s="0" t="n">
        <f aca="false">POWER((0.157*($A236-10)),3)/3-POWER((0.157*($A236-10)),7)/42-POWER((0.157*($A236-10)),11)/1302-POWER((0.157*($A236-10)),15)/75600+POWER((0.157*($A236-10)),19)/6894720-POWER((0.157*($A236-10)),23)/918086400+POWER((0.157*($A236-10)),27)/168129561600</f>
        <v>0.00579281680309334</v>
      </c>
    </row>
    <row r="237" customFormat="false" ht="13.5" hidden="false" customHeight="false" outlineLevel="0" collapsed="false">
      <c r="A237" s="0" t="n">
        <v>11.7</v>
      </c>
      <c r="B237" s="0" t="n">
        <f aca="false">($A237-10)</f>
        <v>1.7</v>
      </c>
      <c r="C237" s="0" t="n">
        <f aca="false">POWER($A237-10,2)</f>
        <v>2.89</v>
      </c>
      <c r="D237" s="0" t="n">
        <f aca="false">0.5*$A237-2*SIN($A237)</f>
        <v>7.37396716783807</v>
      </c>
      <c r="E237" s="0" t="n">
        <f aca="false">-2*COS($A237)</f>
        <v>-1.29519267730775</v>
      </c>
      <c r="F237" s="0" t="n">
        <f aca="false">COS(3*$A237)</f>
        <v>-0.856430569350576</v>
      </c>
      <c r="G237" s="0" t="n">
        <f aca="false">SIN(5*$A237)</f>
        <v>0.928465722765379</v>
      </c>
      <c r="H237" s="0" t="n">
        <f aca="false">EXP(0.1*$A237)*COS($A237)</f>
        <v>2.0865506358808</v>
      </c>
      <c r="I237" s="0" t="n">
        <f aca="false">EXP(0.1*$A237)*SIN($A237)</f>
        <v>-2.45510549806669</v>
      </c>
      <c r="J237" s="0" t="n">
        <f aca="false">(0.157*($A237-10))-POWER((0.157*($A237-10)),5)/10+POWER((0.157*($A237-10)),9)/216-POWER((0.157*($A237-10)),13)/9360+POWER((0.157*($A237-10)),17)/685440-POWER((0.157*($A237-10)),21)/76204800+POWER((0.157*($A237-10)),25)/11975040000-POWER((0.157*($A237-10)),29)/2528170444800</f>
        <v>0.266764593086241</v>
      </c>
      <c r="K237" s="0" t="n">
        <f aca="false">POWER((0.157*($A237-10)),3)/3-POWER((0.157*($A237-10)),7)/42-POWER((0.157*($A237-10)),11)/1302-POWER((0.157*($A237-10)),15)/75600+POWER((0.157*($A237-10)),19)/6894720-POWER((0.157*($A237-10)),23)/918086400+POWER((0.157*($A237-10)),27)/168129561600</f>
        <v>0.00633529723634973</v>
      </c>
    </row>
    <row r="238" customFormat="false" ht="13.5" hidden="false" customHeight="false" outlineLevel="0" collapsed="false">
      <c r="A238" s="0" t="n">
        <v>11.75</v>
      </c>
      <c r="B238" s="0" t="n">
        <f aca="false">($A238-10)</f>
        <v>1.75</v>
      </c>
      <c r="C238" s="0" t="n">
        <f aca="false">POWER($A238-10,2)</f>
        <v>3.0625</v>
      </c>
      <c r="D238" s="0" t="n">
        <f aca="false">0.5*$A238-2*SIN($A238)</f>
        <v>7.33232995165434</v>
      </c>
      <c r="E238" s="0" t="n">
        <f aca="false">-2*COS($A238)</f>
        <v>-1.36974063676711</v>
      </c>
      <c r="F238" s="0" t="n">
        <f aca="false">COS(3*$A238)</f>
        <v>-0.769664515198726</v>
      </c>
      <c r="G238" s="0" t="n">
        <f aca="false">SIN(5*$A238)</f>
        <v>0.807711664559476</v>
      </c>
      <c r="H238" s="0" t="n">
        <f aca="false">EXP(0.1*$A238)*COS($A238)</f>
        <v>2.21770798891776</v>
      </c>
      <c r="I238" s="0" t="n">
        <f aca="false">EXP(0.1*$A238)*SIN($A238)</f>
        <v>-2.35952134989661</v>
      </c>
      <c r="J238" s="0" t="n">
        <f aca="false">(0.157*($A238-10))-POWER((0.157*($A238-10)),5)/10+POWER((0.157*($A238-10)),9)/216-POWER((0.157*($A238-10)),13)/9360+POWER((0.157*($A238-10)),17)/685440-POWER((0.157*($A238-10)),21)/76204800+POWER((0.157*($A238-10)),25)/11975040000-POWER((0.157*($A238-10)),29)/2528170444800</f>
        <v>0.274593478524713</v>
      </c>
      <c r="K238" s="0" t="n">
        <f aca="false">POWER((0.157*($A238-10)),3)/3-POWER((0.157*($A238-10)),7)/42-POWER((0.157*($A238-10)),11)/1302-POWER((0.157*($A238-10)),15)/75600+POWER((0.157*($A238-10)),19)/6894720-POWER((0.157*($A238-10)),23)/918086400+POWER((0.157*($A238-10)),27)/168129561600</f>
        <v>0.00691058814305144</v>
      </c>
    </row>
    <row r="239" customFormat="false" ht="13.5" hidden="false" customHeight="false" outlineLevel="0" collapsed="false">
      <c r="A239" s="0" t="n">
        <v>11.8</v>
      </c>
      <c r="B239" s="0" t="n">
        <f aca="false">($A239-10)</f>
        <v>1.8</v>
      </c>
      <c r="C239" s="0" t="n">
        <f aca="false">POWER($A239-10,2)</f>
        <v>3.24</v>
      </c>
      <c r="D239" s="0" t="n">
        <f aca="false">0.5*$A239-2*SIN($A239)</f>
        <v>7.28705016955425</v>
      </c>
      <c r="E239" s="0" t="n">
        <f aca="false">-2*COS($A239)</f>
        <v>-1.44086495798168</v>
      </c>
      <c r="F239" s="0" t="n">
        <f aca="false">COS(3*$A239)</f>
        <v>-0.665613455333754</v>
      </c>
      <c r="G239" s="0" t="n">
        <f aca="false">SIN(5*$A239)</f>
        <v>0.636738007139138</v>
      </c>
      <c r="H239" s="0" t="n">
        <f aca="false">EXP(0.1*$A239)*COS($A239)</f>
        <v>2.34455687455164</v>
      </c>
      <c r="I239" s="0" t="n">
        <f aca="false">EXP(0.1*$A239)*SIN($A239)</f>
        <v>-2.25699014495554</v>
      </c>
      <c r="J239" s="0" t="n">
        <f aca="false">(0.157*($A239-10))-POWER((0.157*($A239-10)),5)/10+POWER((0.157*($A239-10)),9)/216-POWER((0.157*($A239-10)),13)/9360+POWER((0.157*($A239-10)),17)/685440-POWER((0.157*($A239-10)),21)/76204800+POWER((0.157*($A239-10)),25)/11975040000-POWER((0.157*($A239-10)),29)/2528170444800</f>
        <v>0.282419809226828</v>
      </c>
      <c r="K239" s="0" t="n">
        <f aca="false">POWER((0.157*($A239-10)),3)/3-POWER((0.157*($A239-10)),7)/42-POWER((0.157*($A239-10)),11)/1302-POWER((0.157*($A239-10)),15)/75600+POWER((0.157*($A239-10)),19)/6894720-POWER((0.157*($A239-10)),23)/918086400+POWER((0.157*($A239-10)),27)/168129561600</f>
        <v>0.00751964395764052</v>
      </c>
    </row>
    <row r="240" customFormat="false" ht="13.5" hidden="false" customHeight="false" outlineLevel="0" collapsed="false">
      <c r="A240" s="0" t="n">
        <v>11.85</v>
      </c>
      <c r="B240" s="0" t="n">
        <f aca="false">($A240-10)</f>
        <v>1.85</v>
      </c>
      <c r="C240" s="0" t="n">
        <f aca="false">POWER($A240-10,2)</f>
        <v>3.4225</v>
      </c>
      <c r="D240" s="0" t="n">
        <f aca="false">0.5*$A240-2*SIN($A240)</f>
        <v>7.23830348439203</v>
      </c>
      <c r="E240" s="0" t="n">
        <f aca="false">-2*COS($A240)</f>
        <v>-1.50838786718926</v>
      </c>
      <c r="F240" s="0" t="n">
        <f aca="false">COS(3*$A240)</f>
        <v>-0.546614152239465</v>
      </c>
      <c r="G240" s="0" t="n">
        <f aca="false">SIN(5*$A240)</f>
        <v>0.426175064425307</v>
      </c>
      <c r="H240" s="0" t="n">
        <f aca="false">EXP(0.1*$A240)*COS($A240)</f>
        <v>2.46673215943752</v>
      </c>
      <c r="I240" s="0" t="n">
        <f aca="false">EXP(0.1*$A240)*SIN($A240)</f>
        <v>-2.14770219949317</v>
      </c>
      <c r="J240" s="0" t="n">
        <f aca="false">(0.157*($A240-10))-POWER((0.157*($A240-10)),5)/10+POWER((0.157*($A240-10)),9)/216-POWER((0.157*($A240-10)),13)/9360+POWER((0.157*($A240-10)),17)/685440-POWER((0.157*($A240-10)),21)/76204800+POWER((0.157*($A240-10)),25)/11975040000-POWER((0.157*($A240-10)),29)/2528170444800</f>
        <v>0.290243360276641</v>
      </c>
      <c r="K240" s="0" t="n">
        <f aca="false">POWER((0.157*($A240-10)),3)/3-POWER((0.157*($A240-10)),7)/42-POWER((0.157*($A240-10)),11)/1302-POWER((0.157*($A240-10)),15)/75600+POWER((0.157*($A240-10)),19)/6894720-POWER((0.157*($A240-10)),23)/918086400+POWER((0.157*($A240-10)),27)/168129561600</f>
        <v>0.00816341753537713</v>
      </c>
    </row>
    <row r="241" customFormat="false" ht="13.5" hidden="false" customHeight="false" outlineLevel="0" collapsed="false">
      <c r="A241" s="0" t="n">
        <v>11.9</v>
      </c>
      <c r="B241" s="0" t="n">
        <f aca="false">($A241-10)</f>
        <v>1.9</v>
      </c>
      <c r="C241" s="0" t="n">
        <f aca="false">POWER($A241-10,2)</f>
        <v>3.61</v>
      </c>
      <c r="D241" s="0" t="n">
        <f aca="false">0.5*$A241-2*SIN($A241)</f>
        <v>7.18627422447407</v>
      </c>
      <c r="E241" s="0" t="n">
        <f aca="false">-2*COS($A241)</f>
        <v>-1.57214059228208</v>
      </c>
      <c r="F241" s="0" t="n">
        <f aca="false">COS(3*$A241)</f>
        <v>-0.415339073716057</v>
      </c>
      <c r="G241" s="0" t="n">
        <f aca="false">SIN(5*$A241)</f>
        <v>0.189114620350892</v>
      </c>
      <c r="H241" s="0" t="n">
        <f aca="false">EXP(0.1*$A241)*COS($A241)</f>
        <v>2.58387689812729</v>
      </c>
      <c r="I241" s="0" t="n">
        <f aca="false">EXP(0.1*$A241)*SIN($A241)</f>
        <v>-2.03186688522042</v>
      </c>
      <c r="J241" s="0" t="n">
        <f aca="false">(0.157*($A241-10))-POWER((0.157*($A241-10)),5)/10+POWER((0.157*($A241-10)),9)/216-POWER((0.157*($A241-10)),13)/9360+POWER((0.157*($A241-10)),17)/685440-POWER((0.157*($A241-10)),21)/76204800+POWER((0.157*($A241-10)),25)/11975040000-POWER((0.157*($A241-10)),29)/2528170444800</f>
        <v>0.298063893976684</v>
      </c>
      <c r="K241" s="0" t="n">
        <f aca="false">POWER((0.157*($A241-10)),3)/3-POWER((0.157*($A241-10)),7)/42-POWER((0.157*($A241-10)),11)/1302-POWER((0.157*($A241-10)),15)/75600+POWER((0.157*($A241-10)),19)/6894720-POWER((0.157*($A241-10)),23)/918086400+POWER((0.157*($A241-10)),27)/168129561600</f>
        <v>0.00884286001279805</v>
      </c>
    </row>
    <row r="242" customFormat="false" ht="13.5" hidden="false" customHeight="false" outlineLevel="0" collapsed="false">
      <c r="A242" s="0" t="n">
        <v>11.95</v>
      </c>
      <c r="B242" s="0" t="n">
        <f aca="false">($A242-10)</f>
        <v>1.95</v>
      </c>
      <c r="C242" s="0" t="n">
        <f aca="false">POWER($A242-10,2)</f>
        <v>3.8025</v>
      </c>
      <c r="D242" s="0" t="n">
        <f aca="false">0.5*$A242-2*SIN($A242)</f>
        <v>7.13115492283409</v>
      </c>
      <c r="E242" s="0" t="n">
        <f aca="false">-2*COS($A242)</f>
        <v>-1.63196378464919</v>
      </c>
      <c r="F242" s="0" t="n">
        <f aca="false">COS(3*$A242)</f>
        <v>-0.274736375014914</v>
      </c>
      <c r="G242" s="0" t="n">
        <f aca="false">SIN(5*$A242)</f>
        <v>-0.0597040548551645</v>
      </c>
      <c r="H242" s="0" t="n">
        <f aca="false">EXP(0.1*$A242)*COS($A242)</f>
        <v>2.69564332097757</v>
      </c>
      <c r="I242" s="0" t="n">
        <f aca="false">EXP(0.1*$A242)*SIN($A242)</f>
        <v>-1.90971228961616</v>
      </c>
      <c r="J242" s="0" t="n">
        <f aca="false">(0.157*($A242-10))-POWER((0.157*($A242-10)),5)/10+POWER((0.157*($A242-10)),9)/216-POWER((0.157*($A242-10)),13)/9360+POWER((0.157*($A242-10)),17)/685440-POWER((0.157*($A242-10)),21)/76204800+POWER((0.157*($A242-10)),25)/11975040000-POWER((0.157*($A242-10)),29)/2528170444800</f>
        <v>0.305881159504319</v>
      </c>
      <c r="K242" s="0" t="n">
        <f aca="false">POWER((0.157*($A242-10)),3)/3-POWER((0.157*($A242-10)),7)/42-POWER((0.157*($A242-10)),11)/1302-POWER((0.157*($A242-10)),15)/75600+POWER((0.157*($A242-10)),19)/6894720-POWER((0.157*($A242-10)),23)/918086400+POWER((0.157*($A242-10)),27)/168129561600</f>
        <v>0.00955892066013109</v>
      </c>
    </row>
    <row r="243" customFormat="false" ht="13.5" hidden="false" customHeight="false" outlineLevel="0" collapsed="false">
      <c r="A243" s="0" t="n">
        <v>12</v>
      </c>
      <c r="B243" s="0" t="n">
        <f aca="false">($A243-10)</f>
        <v>2</v>
      </c>
      <c r="C243" s="0" t="n">
        <f aca="false">POWER($A243-10,2)</f>
        <v>4</v>
      </c>
      <c r="D243" s="0" t="n">
        <f aca="false">0.5*$A243-2*SIN($A243)</f>
        <v>7.07314583600087</v>
      </c>
      <c r="E243" s="0" t="n">
        <f aca="false">-2*COS($A243)</f>
        <v>-1.68770791746498</v>
      </c>
      <c r="F243" s="0" t="n">
        <f aca="false">COS(3*$A243)</f>
        <v>-0.127963689627405</v>
      </c>
      <c r="G243" s="0" t="n">
        <f aca="false">SIN(5*$A243)</f>
        <v>-0.304810621102217</v>
      </c>
      <c r="H243" s="0" t="n">
        <f aca="false">EXP(0.1*$A243)*COS($A243)</f>
        <v>2.80169380870598</v>
      </c>
      <c r="I243" s="0" t="n">
        <f aca="false">EXP(0.1*$A243)*SIN($A243)</f>
        <v>-1.78148482533537</v>
      </c>
      <c r="J243" s="0" t="n">
        <f aca="false">(0.157*($A243-10))-POWER((0.157*($A243-10)),5)/10+POWER((0.157*($A243-10)),9)/216-POWER((0.157*($A243-10)),13)/9360+POWER((0.157*($A243-10)),17)/685440-POWER((0.157*($A243-10)),21)/76204800+POWER((0.157*($A243-10)),25)/11975040000-POWER((0.157*($A243-10)),29)/2528170444800</f>
        <v>0.313694892569704</v>
      </c>
      <c r="K243" s="0" t="n">
        <f aca="false">POWER((0.157*($A243-10)),3)/3-POWER((0.157*($A243-10)),7)/42-POWER((0.157*($A243-10)),11)/1302-POWER((0.157*($A243-10)),15)/75600+POWER((0.157*($A243-10)),19)/6894720-POWER((0.157*($A243-10)),23)/918086400+POWER((0.157*($A243-10)),27)/168129561600</f>
        <v>0.0103125467254298</v>
      </c>
    </row>
    <row r="244" customFormat="false" ht="13.5" hidden="false" customHeight="false" outlineLevel="0" collapsed="false">
      <c r="A244" s="0" t="n">
        <v>12.05</v>
      </c>
      <c r="B244" s="0" t="n">
        <f aca="false">($A244-10)</f>
        <v>2.05</v>
      </c>
      <c r="C244" s="0" t="n">
        <f aca="false">POWER($A244-10,2)</f>
        <v>4.2025</v>
      </c>
      <c r="D244" s="0" t="n">
        <f aca="false">0.5*$A244-2*SIN($A244)</f>
        <v>7.0124544434612</v>
      </c>
      <c r="E244" s="0" t="n">
        <f aca="false">-2*COS($A244)</f>
        <v>-1.73923365942841</v>
      </c>
      <c r="F244" s="0" t="n">
        <f aca="false">COS(3*$A244)</f>
        <v>0.0216827843557903</v>
      </c>
      <c r="G244" s="0" t="n">
        <f aca="false">SIN(5*$A244)</f>
        <v>-0.530965539255385</v>
      </c>
      <c r="H244" s="0" t="n">
        <f aca="false">EXP(0.1*$A244)*COS($A244)</f>
        <v>2.90170185098908</v>
      </c>
      <c r="I244" s="0" t="n">
        <f aca="false">EXP(0.1*$A244)*SIN($A244)</f>
        <v>-1.64744878919857</v>
      </c>
      <c r="J244" s="0" t="n">
        <f aca="false">(0.157*($A244-10))-POWER((0.157*($A244-10)),5)/10+POWER((0.157*($A244-10)),9)/216-POWER((0.157*($A244-10)),13)/9360+POWER((0.157*($A244-10)),17)/685440-POWER((0.157*($A244-10)),21)/76204800+POWER((0.157*($A244-10)),25)/11975040000-POWER((0.157*($A244-10)),29)/2528170444800</f>
        <v>0.321504815075482</v>
      </c>
      <c r="K244" s="0" t="n">
        <f aca="false">POWER((0.157*($A244-10)),3)/3-POWER((0.157*($A244-10)),7)/42-POWER((0.157*($A244-10)),11)/1302-POWER((0.157*($A244-10)),15)/75600+POWER((0.157*($A244-10)),19)/6894720-POWER((0.157*($A244-10)),23)/918086400+POWER((0.157*($A244-10)),27)/168129561600</f>
        <v>0.0111046832701898</v>
      </c>
    </row>
    <row r="245" customFormat="false" ht="13.5" hidden="false" customHeight="false" outlineLevel="0" collapsed="false">
      <c r="A245" s="0" t="n">
        <v>12.1</v>
      </c>
      <c r="B245" s="0" t="n">
        <f aca="false">($A245-10)</f>
        <v>2.1</v>
      </c>
      <c r="C245" s="0" t="n">
        <f aca="false">POWER($A245-10,2)</f>
        <v>4.41</v>
      </c>
      <c r="D245" s="0" t="n">
        <f aca="false">0.5*$A245-2*SIN($A245)</f>
        <v>6.9492949290692</v>
      </c>
      <c r="E245" s="0" t="n">
        <f aca="false">-2*COS($A245)</f>
        <v>-1.78641222301865</v>
      </c>
      <c r="F245" s="0" t="n">
        <f aca="false">COS(3*$A245)</f>
        <v>0.17084230974765</v>
      </c>
      <c r="G245" s="0" t="n">
        <f aca="false">SIN(5*$A245)</f>
        <v>-0.72410759186745</v>
      </c>
      <c r="H245" s="0" t="n">
        <f aca="false">EXP(0.1*$A245)*COS($A245)</f>
        <v>2.9953529865095</v>
      </c>
      <c r="I245" s="0" t="n">
        <f aca="false">EXP(0.1*$A245)*SIN($A245)</f>
        <v>-1.50788587137437</v>
      </c>
      <c r="J245" s="0" t="n">
        <f aca="false">(0.157*($A245-10))-POWER((0.157*($A245-10)),5)/10+POWER((0.157*($A245-10)),9)/216-POWER((0.157*($A245-10)),13)/9360+POWER((0.157*($A245-10)),17)/685440-POWER((0.157*($A245-10)),21)/76204800+POWER((0.157*($A245-10)),25)/11975040000-POWER((0.157*($A245-10)),29)/2528170444800</f>
        <v>0.329310634778357</v>
      </c>
      <c r="K245" s="0" t="n">
        <f aca="false">POWER((0.157*($A245-10)),3)/3-POWER((0.157*($A245-10)),7)/42-POWER((0.157*($A245-10)),11)/1302-POWER((0.157*($A245-10)),15)/75600+POWER((0.157*($A245-10)),19)/6894720-POWER((0.157*($A245-10)),23)/918086400+POWER((0.157*($A245-10)),27)/168129561600</f>
        <v>0.0119362729962065</v>
      </c>
    </row>
    <row r="246" customFormat="false" ht="13.5" hidden="false" customHeight="false" outlineLevel="0" collapsed="false">
      <c r="A246" s="0" t="n">
        <v>12.15</v>
      </c>
      <c r="B246" s="0" t="n">
        <f aca="false">($A246-10)</f>
        <v>2.15</v>
      </c>
      <c r="C246" s="0" t="n">
        <f aca="false">POWER($A246-10,2)</f>
        <v>4.6225</v>
      </c>
      <c r="D246" s="0" t="n">
        <f aca="false">0.5*$A246-2*SIN($A246)</f>
        <v>6.88388764569828</v>
      </c>
      <c r="E246" s="0" t="n">
        <f aca="false">-2*COS($A246)</f>
        <v>-1.82912568639684</v>
      </c>
      <c r="F246" s="0" t="n">
        <f aca="false">COS(3*$A246)</f>
        <v>0.316165085176757</v>
      </c>
      <c r="G246" s="0" t="n">
        <f aca="false">SIN(5*$A246)</f>
        <v>-0.872228141575323</v>
      </c>
      <c r="H246" s="0" t="n">
        <f aca="false">EXP(0.1*$A246)*COS($A246)</f>
        <v>3.08234572188072</v>
      </c>
      <c r="I246" s="0" t="n">
        <f aca="false">EXP(0.1*$A246)*SIN($A246)</f>
        <v>-1.3630946155</v>
      </c>
      <c r="J246" s="0" t="n">
        <f aca="false">(0.157*($A246-10))-POWER((0.157*($A246-10)),5)/10+POWER((0.157*($A246-10)),9)/216-POWER((0.157*($A246-10)),13)/9360+POWER((0.157*($A246-10)),17)/685440-POWER((0.157*($A246-10)),21)/76204800+POWER((0.157*($A246-10)),25)/11975040000-POWER((0.157*($A246-10)),29)/2528170444800</f>
        <v>0.33711204495268</v>
      </c>
      <c r="K246" s="0" t="n">
        <f aca="false">POWER((0.157*($A246-10)),3)/3-POWER((0.157*($A246-10)),7)/42-POWER((0.157*($A246-10)),11)/1302-POWER((0.157*($A246-10)),15)/75600+POWER((0.157*($A246-10)),19)/6894720-POWER((0.157*($A246-10)),23)/918086400+POWER((0.157*($A246-10)),27)/168129561600</f>
        <v>0.0128082560634332</v>
      </c>
    </row>
    <row r="247" customFormat="false" ht="13.5" hidden="false" customHeight="false" outlineLevel="0" collapsed="false">
      <c r="A247" s="0" t="n">
        <v>12.2</v>
      </c>
      <c r="B247" s="0" t="n">
        <f aca="false">($A247-10)</f>
        <v>2.2</v>
      </c>
      <c r="C247" s="0" t="n">
        <f aca="false">POWER($A247-10,2)</f>
        <v>4.84</v>
      </c>
      <c r="D247" s="0" t="n">
        <f aca="false">0.5*$A247-2*SIN($A247)</f>
        <v>6.81645856447366</v>
      </c>
      <c r="E247" s="0" t="n">
        <f aca="false">-2*COS($A247)</f>
        <v>-1.86726728814927</v>
      </c>
      <c r="F247" s="0" t="n">
        <f aca="false">COS(3*$A247)</f>
        <v>0.454387474404263</v>
      </c>
      <c r="G247" s="0" t="n">
        <f aca="false">SIN(5*$A247)</f>
        <v>-0.966117770008393</v>
      </c>
      <c r="H247" s="0" t="n">
        <f aca="false">EXP(0.1*$A247)*COS($A247)</f>
        <v>3.1623924269058</v>
      </c>
      <c r="I247" s="0" t="n">
        <f aca="false">EXP(0.1*$A247)*SIN($A247)</f>
        <v>-1.21338983061656</v>
      </c>
      <c r="J247" s="0" t="n">
        <f aca="false">(0.157*($A247-10))-POWER((0.157*($A247-10)),5)/10+POWER((0.157*($A247-10)),9)/216-POWER((0.157*($A247-10)),13)/9360+POWER((0.157*($A247-10)),17)/685440-POWER((0.157*($A247-10)),21)/76204800+POWER((0.157*($A247-10)),25)/11975040000-POWER((0.157*($A247-10)),29)/2528170444800</f>
        <v>0.344908724056212</v>
      </c>
      <c r="K247" s="0" t="n">
        <f aca="false">POWER((0.157*($A247-10)),3)/3-POWER((0.157*($A247-10)),7)/42-POWER((0.157*($A247-10)),11)/1302-POWER((0.157*($A247-10)),15)/75600+POWER((0.157*($A247-10)),19)/6894720-POWER((0.157*($A247-10)),23)/918086400+POWER((0.157*($A247-10)),27)/168129561600</f>
        <v>0.0137215698985927</v>
      </c>
    </row>
    <row r="248" customFormat="false" ht="13.5" hidden="false" customHeight="false" outlineLevel="0" collapsed="false">
      <c r="A248" s="0" t="n">
        <v>12.25</v>
      </c>
      <c r="B248" s="0" t="n">
        <f aca="false">($A248-10)</f>
        <v>2.25</v>
      </c>
      <c r="C248" s="0" t="n">
        <f aca="false">POWER($A248-10,2)</f>
        <v>5.0625</v>
      </c>
      <c r="D248" s="0" t="n">
        <f aca="false">0.5*$A248-2*SIN($A248)</f>
        <v>6.74723870996225</v>
      </c>
      <c r="E248" s="0" t="n">
        <f aca="false">-2*COS($A248)</f>
        <v>-1.90074169413535</v>
      </c>
      <c r="F248" s="0" t="n">
        <f aca="false">COS(3*$A248)</f>
        <v>0.582405300557933</v>
      </c>
      <c r="G248" s="0" t="n">
        <f aca="false">SIN(5*$A248)</f>
        <v>-0.999938874817717</v>
      </c>
      <c r="H248" s="0" t="n">
        <f aca="false">EXP(0.1*$A248)*COS($A248)</f>
        <v>3.23522020366095</v>
      </c>
      <c r="I248" s="0" t="n">
        <f aca="false">EXP(0.1*$A248)*SIN($A248)</f>
        <v>-1.05910195592651</v>
      </c>
      <c r="J248" s="0" t="n">
        <f aca="false">(0.157*($A248-10))-POWER((0.157*($A248-10)),5)/10+POWER((0.157*($A248-10)),9)/216-POWER((0.157*($A248-10)),13)/9360+POWER((0.157*($A248-10)),17)/685440-POWER((0.157*($A248-10)),21)/76204800+POWER((0.157*($A248-10)),25)/11975040000-POWER((0.157*($A248-10)),29)/2528170444800</f>
        <v>0.352700335398232</v>
      </c>
      <c r="K248" s="0" t="n">
        <f aca="false">POWER((0.157*($A248-10)),3)/3-POWER((0.157*($A248-10)),7)/42-POWER((0.157*($A248-10)),11)/1302-POWER((0.157*($A248-10)),15)/75600+POWER((0.157*($A248-10)),19)/6894720-POWER((0.157*($A248-10)),23)/918086400+POWER((0.157*($A248-10)),27)/168129561600</f>
        <v>0.0146771489942982</v>
      </c>
    </row>
    <row r="249" customFormat="false" ht="13.5" hidden="false" customHeight="false" outlineLevel="0" collapsed="false">
      <c r="A249" s="0" t="n">
        <v>12.3</v>
      </c>
      <c r="B249" s="0" t="n">
        <f aca="false">($A249-10)</f>
        <v>2.3</v>
      </c>
      <c r="C249" s="0" t="n">
        <f aca="false">POWER($A249-10,2)</f>
        <v>5.29</v>
      </c>
      <c r="D249" s="0" t="n">
        <f aca="false">0.5*$A249-2*SIN($A249)</f>
        <v>6.6764635827316</v>
      </c>
      <c r="E249" s="0" t="n">
        <f aca="false">-2*COS($A249)</f>
        <v>-1.92946523577322</v>
      </c>
      <c r="F249" s="0" t="n">
        <f aca="false">COS(3*$A249)</f>
        <v>0.697343559252401</v>
      </c>
      <c r="G249" s="0" t="n">
        <f aca="false">SIN(5*$A249)</f>
        <v>-0.971588623516109</v>
      </c>
      <c r="H249" s="0" t="n">
        <f aca="false">EXP(0.1*$A249)*COS($A249)</f>
        <v>3.30057172693573</v>
      </c>
      <c r="I249" s="0" t="n">
        <f aca="false">EXP(0.1*$A249)*SIN($A249)</f>
        <v>-0.900576379511119</v>
      </c>
      <c r="J249" s="0" t="n">
        <f aca="false">(0.157*($A249-10))-POWER((0.157*($A249-10)),5)/10+POWER((0.157*($A249-10)),9)/216-POWER((0.157*($A249-10)),13)/9360+POWER((0.157*($A249-10)),17)/685440-POWER((0.157*($A249-10)),21)/76204800+POWER((0.157*($A249-10)),25)/11975040000-POWER((0.157*($A249-10)),29)/2528170444800</f>
        <v>0.360486526810142</v>
      </c>
      <c r="K249" s="0" t="n">
        <f aca="false">POWER((0.157*($A249-10)),3)/3-POWER((0.157*($A249-10)),7)/42-POWER((0.157*($A249-10)),11)/1302-POWER((0.157*($A249-10)),15)/75600+POWER((0.157*($A249-10)),19)/6894720-POWER((0.157*($A249-10)),23)/918086400+POWER((0.157*($A249-10)),27)/168129561600</f>
        <v>0.0156759246984314</v>
      </c>
    </row>
    <row r="250" customFormat="false" ht="13.5" hidden="false" customHeight="false" outlineLevel="0" collapsed="false">
      <c r="A250" s="0" t="n">
        <v>12.35</v>
      </c>
      <c r="B250" s="0" t="n">
        <f aca="false">($A250-10)</f>
        <v>2.35</v>
      </c>
      <c r="C250" s="0" t="n">
        <f aca="false">POWER($A250-10,2)</f>
        <v>5.5225</v>
      </c>
      <c r="D250" s="0" t="n">
        <f aca="false">0.5*$A250-2*SIN($A250)</f>
        <v>6.60437257072106</v>
      </c>
      <c r="E250" s="0" t="n">
        <f aca="false">-2*COS($A250)</f>
        <v>-1.95336611916773</v>
      </c>
      <c r="F250" s="0" t="n">
        <f aca="false">COS(3*$A250)</f>
        <v>0.796620984989562</v>
      </c>
      <c r="G250" s="0" t="n">
        <f aca="false">SIN(5*$A250)</f>
        <v>-0.882829697417294</v>
      </c>
      <c r="H250" s="0" t="n">
        <f aca="false">EXP(0.1*$A250)*COS($A250)</f>
        <v>3.35820605360972</v>
      </c>
      <c r="I250" s="0" t="n">
        <f aca="false">EXP(0.1*$A250)*SIN($A250)</f>
        <v>-0.738172712273613</v>
      </c>
      <c r="J250" s="0" t="n">
        <f aca="false">(0.157*($A250-10))-POWER((0.157*($A250-10)),5)/10+POWER((0.157*($A250-10)),9)/216-POWER((0.157*($A250-10)),13)/9360+POWER((0.157*($A250-10)),17)/685440-POWER((0.157*($A250-10)),21)/76204800+POWER((0.157*($A250-10)),25)/11975040000-POWER((0.157*($A250-10)),29)/2528170444800</f>
        <v>0.368266930318761</v>
      </c>
      <c r="K250" s="0" t="n">
        <f aca="false">POWER((0.157*($A250-10)),3)/3-POWER((0.157*($A250-10)),7)/42-POWER((0.157*($A250-10)),11)/1302-POWER((0.157*($A250-10)),15)/75600+POWER((0.157*($A250-10)),19)/6894720-POWER((0.157*($A250-10)),23)/918086400+POWER((0.157*($A250-10)),27)/168129561600</f>
        <v>0.0167188249935269</v>
      </c>
    </row>
    <row r="251" customFormat="false" ht="13.5" hidden="false" customHeight="false" outlineLevel="0" collapsed="false">
      <c r="A251" s="0" t="n">
        <v>12.4</v>
      </c>
      <c r="B251" s="0" t="n">
        <f aca="false">($A251-10)</f>
        <v>2.4</v>
      </c>
      <c r="C251" s="0" t="n">
        <f aca="false">POWER($A251-10,2)</f>
        <v>5.76</v>
      </c>
      <c r="D251" s="0" t="n">
        <f aca="false">0.5*$A251-2*SIN($A251)</f>
        <v>6.53120835089662</v>
      </c>
      <c r="E251" s="0" t="n">
        <f aca="false">-2*COS($A251)</f>
        <v>-1.97238460455773</v>
      </c>
      <c r="F251" s="0" t="n">
        <f aca="false">COS(3*$A251)</f>
        <v>0.87800802081681</v>
      </c>
      <c r="G251" s="0" t="n">
        <f aca="false">SIN(5*$A251)</f>
        <v>-0.739180696649223</v>
      </c>
      <c r="H251" s="0" t="n">
        <f aca="false">EXP(0.1*$A251)*COS($A251)</f>
        <v>3.40789939860014</v>
      </c>
      <c r="I251" s="0" t="n">
        <f aca="false">EXP(0.1*$A251)*SIN($A251)</f>
        <v>-0.572264018500099</v>
      </c>
      <c r="J251" s="0" t="n">
        <f aca="false">(0.157*($A251-10))-POWER((0.157*($A251-10)),5)/10+POWER((0.157*($A251-10)),9)/216-POWER((0.157*($A251-10)),13)/9360+POWER((0.157*($A251-10)),17)/685440-POWER((0.157*($A251-10)),21)/76204800+POWER((0.157*($A251-10)),25)/11975040000-POWER((0.157*($A251-10)),29)/2528170444800</f>
        <v>0.376041161822485</v>
      </c>
      <c r="K251" s="0" t="n">
        <f aca="false">POWER((0.157*($A251-10)),3)/3-POWER((0.157*($A251-10)),7)/42-POWER((0.157*($A251-10)),11)/1302-POWER((0.157*($A251-10)),15)/75600+POWER((0.157*($A251-10)),19)/6894720-POWER((0.157*($A251-10)),23)/918086400+POWER((0.157*($A251-10)),27)/168129561600</f>
        <v>0.0178067742659065</v>
      </c>
    </row>
    <row r="252" customFormat="false" ht="13.5" hidden="false" customHeight="false" outlineLevel="0" collapsed="false">
      <c r="A252" s="0" t="n">
        <v>12.45</v>
      </c>
      <c r="B252" s="0" t="n">
        <f aca="false">($A252-10)</f>
        <v>2.45</v>
      </c>
      <c r="C252" s="0" t="n">
        <f aca="false">POWER($A252-10,2)</f>
        <v>6.0025</v>
      </c>
      <c r="D252" s="0" t="n">
        <f aca="false">0.5*$A252-2*SIN($A252)</f>
        <v>6.45721628268492</v>
      </c>
      <c r="E252" s="0" t="n">
        <f aca="false">-2*COS($A252)</f>
        <v>-1.98647315563438</v>
      </c>
      <c r="F252" s="0" t="n">
        <f aca="false">COS(3*$A252)</f>
        <v>0.939676889369489</v>
      </c>
      <c r="G252" s="0" t="n">
        <f aca="false">SIN(5*$A252)</f>
        <v>-0.549573020327026</v>
      </c>
      <c r="H252" s="0" t="n">
        <f aca="false">EXP(0.1*$A252)*COS($A252)</f>
        <v>3.44944587507553</v>
      </c>
      <c r="I252" s="0" t="n">
        <f aca="false">EXP(0.1*$A252)*SIN($A252)</f>
        <v>-0.403236004554543</v>
      </c>
      <c r="J252" s="0" t="n">
        <f aca="false">(0.157*($A252-10))-POWER((0.157*($A252-10)),5)/10+POWER((0.157*($A252-10)),9)/216-POWER((0.157*($A252-10)),13)/9360+POWER((0.157*($A252-10)),17)/685440-POWER((0.157*($A252-10)),21)/76204800+POWER((0.157*($A252-10)),25)/11975040000-POWER((0.157*($A252-10)),29)/2528170444800</f>
        <v>0.383808820770515</v>
      </c>
      <c r="K252" s="0" t="n">
        <f aca="false">POWER((0.157*($A252-10)),3)/3-POWER((0.157*($A252-10)),7)/42-POWER((0.157*($A252-10)),11)/1302-POWER((0.157*($A252-10)),15)/75600+POWER((0.157*($A252-10)),19)/6894720-POWER((0.157*($A252-10)),23)/918086400+POWER((0.157*($A252-10)),27)/168129561600</f>
        <v>0.0189406930643042</v>
      </c>
    </row>
    <row r="253" customFormat="false" ht="13.5" hidden="false" customHeight="false" outlineLevel="0" collapsed="false">
      <c r="A253" s="0" t="n">
        <v>12.5</v>
      </c>
      <c r="B253" s="0" t="n">
        <f aca="false">($A253-10)</f>
        <v>2.5</v>
      </c>
      <c r="C253" s="0" t="n">
        <f aca="false">POWER($A253-10,2)</f>
        <v>6.25</v>
      </c>
      <c r="D253" s="0" t="n">
        <f aca="false">0.5*$A253-2*SIN($A253)</f>
        <v>6.3826437947024</v>
      </c>
      <c r="E253" s="0" t="n">
        <f aca="false">-2*COS($A253)</f>
        <v>-1.99559655835716</v>
      </c>
      <c r="F253" s="0" t="n">
        <f aca="false">COS(3*$A253)</f>
        <v>0.980242640810108</v>
      </c>
      <c r="G253" s="0" t="n">
        <f aca="false">SIN(5*$A253)</f>
        <v>-0.325795555414562</v>
      </c>
      <c r="H253" s="0" t="n">
        <f aca="false">EXP(0.1*$A253)*COS($A253)</f>
        <v>3.4826581966985</v>
      </c>
      <c r="I253" s="0" t="n">
        <f aca="false">EXP(0.1*$A253)*SIN($A253)</f>
        <v>-0.23148616734527</v>
      </c>
      <c r="J253" s="0" t="n">
        <f aca="false">(0.157*($A253-10))-POWER((0.157*($A253-10)),5)/10+POWER((0.157*($A253-10)),9)/216-POWER((0.157*($A253-10)),13)/9360+POWER((0.157*($A253-10)),17)/685440-POWER((0.157*($A253-10)),21)/76204800+POWER((0.157*($A253-10)),25)/11975040000-POWER((0.157*($A253-10)),29)/2528170444800</f>
        <v>0.391569489845339</v>
      </c>
      <c r="K253" s="0" t="n">
        <f aca="false">POWER((0.157*($A253-10)),3)/3-POWER((0.157*($A253-10)),7)/42-POWER((0.157*($A253-10)),11)/1302-POWER((0.157*($A253-10)),15)/75600+POWER((0.157*($A253-10)),19)/6894720-POWER((0.157*($A253-10)),23)/918086400+POWER((0.157*($A253-10)),27)/168129561600</f>
        <v>0.0201214978477209</v>
      </c>
    </row>
    <row r="254" customFormat="false" ht="13.5" hidden="false" customHeight="false" outlineLevel="0" collapsed="false">
      <c r="A254" s="0" t="n">
        <v>12.55</v>
      </c>
      <c r="B254" s="0" t="n">
        <f aca="false">($A254-10)</f>
        <v>2.55</v>
      </c>
      <c r="C254" s="0" t="n">
        <f aca="false">POWER($A254-10,2)</f>
        <v>6.5025</v>
      </c>
      <c r="D254" s="0" t="n">
        <f aca="false">0.5*$A254-2*SIN($A254)</f>
        <v>6.30773976631268</v>
      </c>
      <c r="E254" s="0" t="n">
        <f aca="false">-2*COS($A254)</f>
        <v>-1.99973200897065</v>
      </c>
      <c r="F254" s="0" t="n">
        <f aca="false">COS(3*$A254)</f>
        <v>0.998794255815876</v>
      </c>
      <c r="G254" s="0" t="n">
        <f aca="false">SIN(5*$A254)</f>
        <v>-0.081761700831549</v>
      </c>
      <c r="H254" s="0" t="n">
        <f aca="false">EXP(0.1*$A254)*COS($A254)</f>
        <v>3.50736833973422</v>
      </c>
      <c r="I254" s="0" t="n">
        <f aca="false">EXP(0.1*$A254)*SIN($A254)</f>
        <v>-0.0574229043193185</v>
      </c>
      <c r="J254" s="0" t="n">
        <f aca="false">(0.157*($A254-10))-POWER((0.157*($A254-10)),5)/10+POWER((0.157*($A254-10)),9)/216-POWER((0.157*($A254-10)),13)/9360+POWER((0.157*($A254-10)),17)/685440-POWER((0.157*($A254-10)),21)/76204800+POWER((0.157*($A254-10)),25)/11975040000-POWER((0.157*($A254-10)),29)/2528170444800</f>
        <v>0.3993227346487</v>
      </c>
      <c r="K254" s="0" t="n">
        <f aca="false">POWER((0.157*($A254-10)),3)/3-POWER((0.157*($A254-10)),7)/42-POWER((0.157*($A254-10)),11)/1302-POWER((0.157*($A254-10)),15)/75600+POWER((0.157*($A254-10)),19)/6894720-POWER((0.157*($A254-10)),23)/918086400+POWER((0.157*($A254-10)),27)/168129561600</f>
        <v>0.0213501007222409</v>
      </c>
    </row>
    <row r="255" customFormat="false" ht="13.5" hidden="false" customHeight="false" outlineLevel="0" collapsed="false">
      <c r="A255" s="0" t="n">
        <v>12.6</v>
      </c>
      <c r="B255" s="0" t="n">
        <f aca="false">($A255-10)</f>
        <v>2.6</v>
      </c>
      <c r="C255" s="0" t="n">
        <f aca="false">POWER($A255-10,2)</f>
        <v>6.76</v>
      </c>
      <c r="D255" s="0" t="n">
        <f aca="false">0.5*$A255-2*SIN($A255)</f>
        <v>6.23275390555773</v>
      </c>
      <c r="E255" s="0" t="n">
        <f aca="false">-2*COS($A255)</f>
        <v>-1.99886917100201</v>
      </c>
      <c r="F255" s="0" t="n">
        <f aca="false">COS(3*$A255)</f>
        <v>0.994915105108674</v>
      </c>
      <c r="G255" s="0" t="n">
        <f aca="false">SIN(5*$A255)</f>
        <v>0.167355700302807</v>
      </c>
      <c r="H255" s="0" t="n">
        <f aca="false">EXP(0.1*$A255)*COS($A255)</f>
        <v>3.52342816294136</v>
      </c>
      <c r="I255" s="0" t="n">
        <f aca="false">EXP(0.1*$A255)*SIN($A255)</f>
        <v>0.118535413144096</v>
      </c>
      <c r="J255" s="0" t="n">
        <f aca="false">(0.157*($A255-10))-POWER((0.157*($A255-10)),5)/10+POWER((0.157*($A255-10)),9)/216-POWER((0.157*($A255-10)),13)/9360+POWER((0.157*($A255-10)),17)/685440-POWER((0.157*($A255-10)),21)/76204800+POWER((0.157*($A255-10)),25)/11975040000-POWER((0.157*($A255-10)),29)/2528170444800</f>
        <v>0.407068103391246</v>
      </c>
      <c r="K255" s="0" t="n">
        <f aca="false">POWER((0.157*($A255-10)),3)/3-POWER((0.157*($A255-10)),7)/42-POWER((0.157*($A255-10)),11)/1302-POWER((0.157*($A255-10)),15)/75600+POWER((0.157*($A255-10)),19)/6894720-POWER((0.157*($A255-10)),23)/918086400+POWER((0.157*($A255-10)),27)/168129561600</f>
        <v>0.0226274091665414</v>
      </c>
    </row>
    <row r="256" customFormat="false" ht="13.5" hidden="false" customHeight="false" outlineLevel="0" collapsed="false">
      <c r="A256" s="0" t="n">
        <v>12.65</v>
      </c>
      <c r="B256" s="0" t="n">
        <f aca="false">($A256-10)</f>
        <v>2.65</v>
      </c>
      <c r="C256" s="0" t="n">
        <f aca="false">POWER($A256-10,2)</f>
        <v>7.0225</v>
      </c>
      <c r="D256" s="0" t="n">
        <f aca="false">0.5*$A256-2*SIN($A256)</f>
        <v>6.15793612501778</v>
      </c>
      <c r="E256" s="0" t="n">
        <f aca="false">-2*COS($A256)</f>
        <v>-1.9930102010968</v>
      </c>
      <c r="F256" s="0" t="n">
        <f aca="false">COS(3*$A256)</f>
        <v>0.968692306050431</v>
      </c>
      <c r="G256" s="0" t="n">
        <f aca="false">SIN(5*$A256)</f>
        <v>0.406067734566496</v>
      </c>
      <c r="H256" s="0" t="n">
        <f aca="false">EXP(0.1*$A256)*COS($A256)</f>
        <v>3.5307099832486</v>
      </c>
      <c r="I256" s="0" t="n">
        <f aca="false">EXP(0.1*$A256)*SIN($A256)</f>
        <v>0.295961400957855</v>
      </c>
      <c r="J256" s="0" t="n">
        <f aca="false">(0.157*($A256-10))-POWER((0.157*($A256-10)),5)/10+POWER((0.157*($A256-10)),9)/216-POWER((0.157*($A256-10)),13)/9360+POWER((0.157*($A256-10)),17)/685440-POWER((0.157*($A256-10)),21)/76204800+POWER((0.157*($A256-10)),25)/11975040000-POWER((0.157*($A256-10)),29)/2528170444800</f>
        <v>0.41480512658611</v>
      </c>
      <c r="K256" s="0" t="n">
        <f aca="false">POWER((0.157*($A256-10)),3)/3-POWER((0.157*($A256-10)),7)/42-POWER((0.157*($A256-10)),11)/1302-POWER((0.157*($A256-10)),15)/75600+POWER((0.157*($A256-10)),19)/6894720-POWER((0.157*($A256-10)),23)/918086400+POWER((0.157*($A256-10)),27)/168129561600</f>
        <v>0.0239543257458195</v>
      </c>
    </row>
    <row r="257" customFormat="false" ht="13.5" hidden="false" customHeight="false" outlineLevel="0" collapsed="false">
      <c r="A257" s="0" t="n">
        <v>12.7</v>
      </c>
      <c r="B257" s="0" t="n">
        <f aca="false">($A257-10)</f>
        <v>2.7</v>
      </c>
      <c r="C257" s="0" t="n">
        <f aca="false">POWER($A257-10,2)</f>
        <v>7.29</v>
      </c>
      <c r="D257" s="0" t="n">
        <f aca="false">0.5*$A257-2*SIN($A257)</f>
        <v>6.08353591716012</v>
      </c>
      <c r="E257" s="0" t="n">
        <f aca="false">-2*COS($A257)</f>
        <v>-1.98216974362851</v>
      </c>
      <c r="F257" s="0" t="n">
        <f aca="false">COS(3*$A257)</f>
        <v>0.920714766175001</v>
      </c>
      <c r="G257" s="0" t="n">
        <f aca="false">SIN(5*$A257)</f>
        <v>0.619532443851951</v>
      </c>
      <c r="H257" s="0" t="n">
        <f aca="false">EXP(0.1*$A257)*COS($A257)</f>
        <v>3.52910710531158</v>
      </c>
      <c r="I257" s="0" t="n">
        <f aca="false">EXP(0.1*$A257)*SIN($A257)</f>
        <v>0.474419656078058</v>
      </c>
      <c r="J257" s="0" t="n">
        <f aca="false">(0.157*($A257-10))-POWER((0.157*($A257-10)),5)/10+POWER((0.157*($A257-10)),9)/216-POWER((0.157*($A257-10)),13)/9360+POWER((0.157*($A257-10)),17)/685440-POWER((0.157*($A257-10)),21)/76204800+POWER((0.157*($A257-10)),25)/11975040000-POWER((0.157*($A257-10)),29)/2528170444800</f>
        <v>0.422533316746633</v>
      </c>
      <c r="K257" s="0" t="n">
        <f aca="false">POWER((0.157*($A257-10)),3)/3-POWER((0.157*($A257-10)),7)/42-POWER((0.157*($A257-10)),11)/1302-POWER((0.157*($A257-10)),15)/75600+POWER((0.157*($A257-10)),19)/6894720-POWER((0.157*($A257-10)),23)/918086400+POWER((0.157*($A257-10)),27)/168129561600</f>
        <v>0.025331747813859</v>
      </c>
    </row>
    <row r="258" customFormat="false" ht="13.5" hidden="false" customHeight="false" outlineLevel="0" collapsed="false">
      <c r="A258" s="0" t="n">
        <v>12.75</v>
      </c>
      <c r="B258" s="0" t="n">
        <f aca="false">($A258-10)</f>
        <v>2.75</v>
      </c>
      <c r="C258" s="0" t="n">
        <f aca="false">POWER($A258-10,2)</f>
        <v>7.5625</v>
      </c>
      <c r="D258" s="0" t="n">
        <f aca="false">0.5*$A258-2*SIN($A258)</f>
        <v>6.00980173073773</v>
      </c>
      <c r="E258" s="0" t="n">
        <f aca="false">-2*COS($A258)</f>
        <v>-1.96637489409518</v>
      </c>
      <c r="F258" s="0" t="n">
        <f aca="false">COS(3*$A258)</f>
        <v>0.852059957594537</v>
      </c>
      <c r="G258" s="0" t="n">
        <f aca="false">SIN(5*$A258)</f>
        <v>0.79447762643532</v>
      </c>
      <c r="H258" s="0" t="n">
        <f aca="false">EXP(0.1*$A258)*COS($A258)</f>
        <v>3.51853430314339</v>
      </c>
      <c r="I258" s="0" t="n">
        <f aca="false">EXP(0.1*$A258)*SIN($A258)</f>
        <v>0.653467780587767</v>
      </c>
      <c r="J258" s="0" t="n">
        <f aca="false">(0.157*($A258-10))-POWER((0.157*($A258-10)),5)/10+POWER((0.157*($A258-10)),9)/216-POWER((0.157*($A258-10)),13)/9360+POWER((0.157*($A258-10)),17)/685440-POWER((0.157*($A258-10)),21)/76204800+POWER((0.157*($A258-10)),25)/11975040000-POWER((0.157*($A258-10)),29)/2528170444800</f>
        <v>0.430252168088502</v>
      </c>
      <c r="K258" s="0" t="n">
        <f aca="false">POWER((0.157*($A258-10)),3)/3-POWER((0.157*($A258-10)),7)/42-POWER((0.157*($A258-10)),11)/1302-POWER((0.157*($A258-10)),15)/75600+POWER((0.157*($A258-10)),19)/6894720-POWER((0.157*($A258-10)),23)/918086400+POWER((0.157*($A258-10)),27)/168129561600</f>
        <v>0.0267605672029521</v>
      </c>
    </row>
    <row r="259" customFormat="false" ht="13.5" hidden="false" customHeight="false" outlineLevel="0" collapsed="false">
      <c r="A259" s="0" t="n">
        <v>12.8</v>
      </c>
      <c r="B259" s="0" t="n">
        <f aca="false">($A259-10)</f>
        <v>2.8</v>
      </c>
      <c r="C259" s="0" t="n">
        <f aca="false">POWER($A259-10,2)</f>
        <v>7.84</v>
      </c>
      <c r="D259" s="0" t="n">
        <f aca="false">0.5*$A259-2*SIN($A259)</f>
        <v>5.93698034979692</v>
      </c>
      <c r="E259" s="0" t="n">
        <f aca="false">-2*COS($A259)</f>
        <v>-1.94566513139487</v>
      </c>
      <c r="F259" s="0" t="n">
        <f aca="false">COS(3*$A259)</f>
        <v>0.764269719298776</v>
      </c>
      <c r="G259" s="0" t="n">
        <f aca="false">SIN(5*$A259)</f>
        <v>0.920026038196791</v>
      </c>
      <c r="H259" s="0" t="n">
        <f aca="false">EXP(0.1*$A259)*COS($A259)</f>
        <v>3.49892825211489</v>
      </c>
      <c r="I259" s="0" t="n">
        <f aca="false">EXP(0.1*$A259)*SIN($A259)</f>
        <v>0.832657433819792</v>
      </c>
      <c r="J259" s="0" t="n">
        <f aca="false">(0.157*($A259-10))-POWER((0.157*($A259-10)),5)/10+POWER((0.157*($A259-10)),9)/216-POWER((0.157*($A259-10)),13)/9360+POWER((0.157*($A259-10)),17)/685440-POWER((0.157*($A259-10)),21)/76204800+POWER((0.157*($A259-10)),25)/11975040000-POWER((0.157*($A259-10)),29)/2528170444800</f>
        <v>0.43796115623653</v>
      </c>
      <c r="K259" s="0" t="n">
        <f aca="false">POWER((0.157*($A259-10)),3)/3-POWER((0.157*($A259-10)),7)/42-POWER((0.157*($A259-10)),11)/1302-POWER((0.157*($A259-10)),15)/75600+POWER((0.157*($A259-10)),19)/6894720-POWER((0.157*($A259-10)),23)/918086400+POWER((0.157*($A259-10)),27)/168129561600</f>
        <v>0.0282416699013872</v>
      </c>
    </row>
    <row r="260" customFormat="false" ht="13.5" hidden="false" customHeight="false" outlineLevel="0" collapsed="false">
      <c r="A260" s="0" t="n">
        <v>12.85</v>
      </c>
      <c r="B260" s="0" t="n">
        <f aca="false">($A260-10)</f>
        <v>2.85</v>
      </c>
      <c r="C260" s="0" t="n">
        <f aca="false">POWER($A260-10,2)</f>
        <v>8.1225</v>
      </c>
      <c r="D260" s="0" t="n">
        <f aca="false">0.5*$A260-2*SIN($A260)</f>
        <v>5.86531627684565</v>
      </c>
      <c r="E260" s="0" t="n">
        <f aca="false">-2*COS($A260)</f>
        <v>-1.92009221914888</v>
      </c>
      <c r="F260" s="0" t="n">
        <f aca="false">COS(3*$A260)</f>
        <v>0.659315630775326</v>
      </c>
      <c r="G260" s="0" t="n">
        <f aca="false">SIN(5*$A260)</f>
        <v>0.988371686976885</v>
      </c>
      <c r="H260" s="0" t="n">
        <f aca="false">EXP(0.1*$A260)*COS($A260)</f>
        <v>3.47024790973001</v>
      </c>
      <c r="I260" s="0" t="n">
        <f aca="false">EXP(0.1*$A260)*SIN($A260)</f>
        <v>1.01153541013109</v>
      </c>
      <c r="J260" s="0" t="n">
        <f aca="false">(0.157*($A260-10))-POWER((0.157*($A260-10)),5)/10+POWER((0.157*($A260-10)),9)/216-POWER((0.157*($A260-10)),13)/9360+POWER((0.157*($A260-10)),17)/685440-POWER((0.157*($A260-10)),21)/76204800+POWER((0.157*($A260-10)),25)/11975040000-POWER((0.157*($A260-10)),29)/2528170444800</f>
        <v>0.445659737936362</v>
      </c>
      <c r="K260" s="0" t="n">
        <f aca="false">POWER((0.157*($A260-10)),3)/3-POWER((0.157*($A260-10)),7)/42-POWER((0.157*($A260-10)),11)/1302-POWER((0.157*($A260-10)),15)/75600+POWER((0.157*($A260-10)),19)/6894720-POWER((0.157*($A260-10)),23)/918086400+POWER((0.157*($A260-10)),27)/168129561600</f>
        <v>0.0297759357182102</v>
      </c>
    </row>
    <row r="261" customFormat="false" ht="13.5" hidden="false" customHeight="false" outlineLevel="0" collapsed="false">
      <c r="A261" s="0" t="n">
        <v>12.9</v>
      </c>
      <c r="B261" s="0" t="n">
        <f aca="false">($A261-10)</f>
        <v>2.9</v>
      </c>
      <c r="C261" s="0" t="n">
        <f aca="false">POWER($A261-10,2)</f>
        <v>8.41</v>
      </c>
      <c r="D261" s="0" t="n">
        <f aca="false">0.5*$A261-2*SIN($A261)</f>
        <v>5.79505112172461</v>
      </c>
      <c r="E261" s="0" t="n">
        <f aca="false">-2*COS($A261)</f>
        <v>-1.88972007631972</v>
      </c>
      <c r="F261" s="0" t="n">
        <f aca="false">COS(3*$A261)</f>
        <v>0.539554734584816</v>
      </c>
      <c r="G261" s="0" t="n">
        <f aca="false">SIN(5*$A261)</f>
        <v>0.995265171361228</v>
      </c>
      <c r="H261" s="0" t="n">
        <f aca="false">EXP(0.1*$A261)*COS($A261)</f>
        <v>3.43247484369523</v>
      </c>
      <c r="I261" s="0" t="n">
        <f aca="false">EXP(0.1*$A261)*SIN($A261)</f>
        <v>1.1896447398521</v>
      </c>
      <c r="J261" s="0" t="n">
        <f aca="false">(0.157*($A261-10))-POWER((0.157*($A261-10)),5)/10+POWER((0.157*($A261-10)),9)/216-POWER((0.157*($A261-10)),13)/9360+POWER((0.157*($A261-10)),17)/685440-POWER((0.157*($A261-10)),21)/76204800+POWER((0.157*($A261-10)),25)/11975040000-POWER((0.157*($A261-10)),29)/2528170444800</f>
        <v>0.453347350771366</v>
      </c>
      <c r="K261" s="0" t="n">
        <f aca="false">POWER((0.157*($A261-10)),3)/3-POWER((0.157*($A261-10)),7)/42-POWER((0.157*($A261-10)),11)/1302-POWER((0.157*($A261-10)),15)/75600+POWER((0.157*($A261-10)),19)/6894720-POWER((0.157*($A261-10)),23)/918086400+POWER((0.157*($A261-10)),27)/168129561600</f>
        <v>0.0313642379349563</v>
      </c>
    </row>
    <row r="262" customFormat="false" ht="13.5" hidden="false" customHeight="false" outlineLevel="0" collapsed="false">
      <c r="A262" s="0" t="n">
        <v>12.95</v>
      </c>
      <c r="B262" s="0" t="n">
        <f aca="false">($A262-10)</f>
        <v>2.95</v>
      </c>
      <c r="C262" s="0" t="n">
        <f aca="false">POWER($A262-10,2)</f>
        <v>8.7025</v>
      </c>
      <c r="D262" s="0" t="n">
        <f aca="false">0.5*$A262-2*SIN($A262)</f>
        <v>5.72642299770849</v>
      </c>
      <c r="E262" s="0" t="n">
        <f aca="false">-2*COS($A262)</f>
        <v>-1.85462461744695</v>
      </c>
      <c r="F262" s="0" t="n">
        <f aca="false">COS(3*$A262)</f>
        <v>0.407676602266533</v>
      </c>
      <c r="G262" s="0" t="n">
        <f aca="false">SIN(5*$A262)</f>
        <v>0.940277887878849</v>
      </c>
      <c r="H262" s="0" t="n">
        <f aca="false">EXP(0.1*$A262)*COS($A262)</f>
        <v>3.38561350592106</v>
      </c>
      <c r="I262" s="0" t="n">
        <f aca="false">EXP(0.1*$A262)*SIN($A262)</f>
        <v>1.36652581085053</v>
      </c>
      <c r="J262" s="0" t="n">
        <f aca="false">(0.157*($A262-10))-POWER((0.157*($A262-10)),5)/10+POWER((0.157*($A262-10)),9)/216-POWER((0.157*($A262-10)),13)/9360+POWER((0.157*($A262-10)),17)/685440-POWER((0.157*($A262-10)),21)/76204800+POWER((0.157*($A262-10)),25)/11975040000-POWER((0.157*($A262-10)),29)/2528170444800</f>
        <v>0.461023412884994</v>
      </c>
      <c r="K262" s="0" t="n">
        <f aca="false">POWER((0.157*($A262-10)),3)/3-POWER((0.157*($A262-10)),7)/42-POWER((0.157*($A262-10)),11)/1302-POWER((0.157*($A262-10)),15)/75600+POWER((0.157*($A262-10)),19)/6894720-POWER((0.157*($A262-10)),23)/918086400+POWER((0.157*($A262-10)),27)/168129561600</f>
        <v>0.0330074429440495</v>
      </c>
    </row>
    <row r="263" customFormat="false" ht="13.5" hidden="false" customHeight="false" outlineLevel="0" collapsed="false">
      <c r="A263" s="0" t="n">
        <v>13</v>
      </c>
      <c r="B263" s="0" t="n">
        <f aca="false">($A263-10)</f>
        <v>3</v>
      </c>
      <c r="C263" s="0" t="n">
        <f aca="false">POWER($A263-10,2)</f>
        <v>9</v>
      </c>
      <c r="D263" s="0" t="n">
        <f aca="false">0.5*$A263-2*SIN($A263)</f>
        <v>5.65966592634672</v>
      </c>
      <c r="E263" s="0" t="n">
        <f aca="false">-2*COS($A263)</f>
        <v>-1.81489356290039</v>
      </c>
      <c r="F263" s="0" t="n">
        <f aca="false">COS(3*$A263)</f>
        <v>0.266642932359937</v>
      </c>
      <c r="G263" s="0" t="n">
        <f aca="false">SIN(5*$A263)</f>
        <v>0.826828679490103</v>
      </c>
      <c r="H263" s="0" t="n">
        <f aca="false">EXP(0.1*$A263)*COS($A263)</f>
        <v>3.32969145121701</v>
      </c>
      <c r="I263" s="0" t="n">
        <f aca="false">EXP(0.1*$A263)*SIN($A263)</f>
        <v>1.54171750807145</v>
      </c>
      <c r="J263" s="0" t="n">
        <f aca="false">(0.157*($A263-10))-POWER((0.157*($A263-10)),5)/10+POWER((0.157*($A263-10)),9)/216-POWER((0.157*($A263-10)),13)/9360+POWER((0.157*($A263-10)),17)/685440-POWER((0.157*($A263-10)),21)/76204800+POWER((0.157*($A263-10)),25)/11975040000-POWER((0.157*($A263-10)),29)/2528170444800</f>
        <v>0.468687322708908</v>
      </c>
      <c r="K263" s="0" t="n">
        <f aca="false">POWER((0.157*($A263-10)),3)/3-POWER((0.157*($A263-10)),7)/42-POWER((0.157*($A263-10)),11)/1302-POWER((0.157*($A263-10)),15)/75600+POWER((0.157*($A263-10)),19)/6894720-POWER((0.157*($A263-10)),23)/918086400+POWER((0.157*($A263-10)),27)/168129561600</f>
        <v>0.0347064098735544</v>
      </c>
    </row>
    <row r="264" customFormat="false" ht="13.5" hidden="false" customHeight="false" outlineLevel="0" collapsed="false">
      <c r="A264" s="0" t="n">
        <v>13.05</v>
      </c>
      <c r="B264" s="0" t="n">
        <f aca="false">($A264-10)</f>
        <v>3.05</v>
      </c>
      <c r="C264" s="0" t="n">
        <f aca="false">POWER($A264-10,2)</f>
        <v>9.3025</v>
      </c>
      <c r="D264" s="0" t="n">
        <f aca="false">0.5*$A264-2*SIN($A264)</f>
        <v>5.59500925253156</v>
      </c>
      <c r="E264" s="0" t="n">
        <f aca="false">-2*COS($A264)</f>
        <v>-1.77062621962488</v>
      </c>
      <c r="F264" s="0" t="n">
        <f aca="false">COS(3*$A264)</f>
        <v>0.119621037040591</v>
      </c>
      <c r="G264" s="0" t="n">
        <f aca="false">SIN(5*$A264)</f>
        <v>0.661971268490292</v>
      </c>
      <c r="H264" s="0" t="n">
        <f aca="false">EXP(0.1*$A264)*COS($A264)</f>
        <v>3.2647594995694</v>
      </c>
      <c r="I264" s="0" t="n">
        <f aca="false">EXP(0.1*$A264)*SIN($A264)</f>
        <v>1.71475836834298</v>
      </c>
      <c r="J264" s="0" t="n">
        <f aca="false">(0.157*($A264-10))-POWER((0.157*($A264-10)),5)/10+POWER((0.157*($A264-10)),9)/216-POWER((0.157*($A264-10)),13)/9360+POWER((0.157*($A264-10)),17)/685440-POWER((0.157*($A264-10)),21)/76204800+POWER((0.157*($A264-10)),25)/11975040000-POWER((0.157*($A264-10)),29)/2528170444800</f>
        <v>0.476338458697168</v>
      </c>
      <c r="K264" s="0" t="n">
        <f aca="false">POWER((0.157*($A264-10)),3)/3-POWER((0.157*($A264-10)),7)/42-POWER((0.157*($A264-10)),11)/1302-POWER((0.157*($A264-10)),15)/75600+POWER((0.157*($A264-10)),19)/6894720-POWER((0.157*($A264-10)),23)/918086400+POWER((0.157*($A264-10)),27)/168129561600</f>
        <v>0.036461990197963</v>
      </c>
    </row>
    <row r="265" customFormat="false" ht="13.5" hidden="false" customHeight="false" outlineLevel="0" collapsed="false">
      <c r="A265" s="0" t="n">
        <v>13.1</v>
      </c>
      <c r="B265" s="0" t="n">
        <f aca="false">($A265-10)</f>
        <v>3.1</v>
      </c>
      <c r="C265" s="0" t="n">
        <f aca="false">POWER($A265-10,2)</f>
        <v>9.61</v>
      </c>
      <c r="D265" s="0" t="n">
        <f aca="false">0.5*$A265-2*SIN($A265)</f>
        <v>5.53267707125525</v>
      </c>
      <c r="E265" s="0" t="n">
        <f aca="false">-2*COS($A265)</f>
        <v>-1.72193323292461</v>
      </c>
      <c r="F265" s="0" t="n">
        <f aca="false">COS(3*$A265)</f>
        <v>-0.0300872888830175</v>
      </c>
      <c r="G265" s="0" t="n">
        <f aca="false">SIN(5*$A265)</f>
        <v>0.45595569022149</v>
      </c>
      <c r="H265" s="0" t="n">
        <f aca="false">EXP(0.1*$A265)*COS($A265)</f>
        <v>3.19089184102316</v>
      </c>
      <c r="I265" s="0" t="n">
        <f aca="false">EXP(0.1*$A265)*SIN($A265)</f>
        <v>1.88518774767124</v>
      </c>
      <c r="J265" s="0" t="n">
        <f aca="false">(0.157*($A265-10))-POWER((0.157*($A265-10)),5)/10+POWER((0.157*($A265-10)),9)/216-POWER((0.157*($A265-10)),13)/9360+POWER((0.157*($A265-10)),17)/685440-POWER((0.157*($A265-10)),21)/76204800+POWER((0.157*($A265-10)),25)/11975040000-POWER((0.157*($A265-10)),29)/2528170444800</f>
        <v>0.483976179066782</v>
      </c>
      <c r="K265" s="0" t="n">
        <f aca="false">POWER((0.157*($A265-10)),3)/3-POWER((0.157*($A265-10)),7)/42-POWER((0.157*($A265-10)),11)/1302-POWER((0.157*($A265-10)),15)/75600+POWER((0.157*($A265-10)),19)/6894720-POWER((0.157*($A265-10)),23)/918086400+POWER((0.157*($A265-10)),27)/168129561600</f>
        <v>0.038275027334689</v>
      </c>
    </row>
    <row r="266" customFormat="false" ht="13.5" hidden="false" customHeight="false" outlineLevel="0" collapsed="false">
      <c r="A266" s="0" t="n">
        <v>13.15</v>
      </c>
      <c r="B266" s="0" t="n">
        <f aca="false">($A266-10)</f>
        <v>3.15</v>
      </c>
      <c r="C266" s="0" t="n">
        <f aca="false">POWER($A266-10,2)</f>
        <v>9.9225</v>
      </c>
      <c r="D266" s="0" t="n">
        <f aca="false">0.5*$A266-2*SIN($A266)</f>
        <v>5.47288766748927</v>
      </c>
      <c r="E266" s="0" t="n">
        <f aca="false">-2*COS($A266)</f>
        <v>-1.66893630990753</v>
      </c>
      <c r="F266" s="0" t="n">
        <f aca="false">COS(3*$A266)</f>
        <v>-0.179119919162674</v>
      </c>
      <c r="G266" s="0" t="n">
        <f aca="false">SIN(5*$A266)</f>
        <v>0.221590995520212</v>
      </c>
      <c r="H266" s="0" t="n">
        <f aca="false">EXP(0.1*$A266)*COS($A266)</f>
        <v>3.10818608232479</v>
      </c>
      <c r="I266" s="0" t="n">
        <f aca="false">EXP(0.1*$A266)*SIN($A266)</f>
        <v>2.05254699818843</v>
      </c>
      <c r="J266" s="0" t="n">
        <f aca="false">(0.157*($A266-10))-POWER((0.157*($A266-10)),5)/10+POWER((0.157*($A266-10)),9)/216-POWER((0.157*($A266-10)),13)/9360+POWER((0.157*($A266-10)),17)/685440-POWER((0.157*($A266-10)),21)/76204800+POWER((0.157*($A266-10)),25)/11975040000-POWER((0.157*($A266-10)),29)/2528170444800</f>
        <v>0.491599821544962</v>
      </c>
      <c r="K266" s="0" t="n">
        <f aca="false">POWER((0.157*($A266-10)),3)/3-POWER((0.157*($A266-10)),7)/42-POWER((0.157*($A266-10)),11)/1302-POWER((0.157*($A266-10)),15)/75600+POWER((0.157*($A266-10)),19)/6894720-POWER((0.157*($A266-10)),23)/918086400+POWER((0.157*($A266-10)),27)/168129561600</f>
        <v>0.0401463562259366</v>
      </c>
    </row>
    <row r="267" customFormat="false" ht="13.5" hidden="false" customHeight="false" outlineLevel="0" collapsed="false">
      <c r="A267" s="0" t="n">
        <v>13.2</v>
      </c>
      <c r="B267" s="0" t="n">
        <f aca="false">($A267-10)</f>
        <v>3.2</v>
      </c>
      <c r="C267" s="0" t="n">
        <f aca="false">POWER($A267-10,2)</f>
        <v>10.24</v>
      </c>
      <c r="D267" s="0" t="n">
        <f aca="false">0.5*$A267-2*SIN($A267)</f>
        <v>5.41585297058555</v>
      </c>
      <c r="E267" s="0" t="n">
        <f aca="false">-2*COS($A267)</f>
        <v>-1.6117679152809</v>
      </c>
      <c r="F267" s="0" t="n">
        <f aca="false">COS(3*$A267)</f>
        <v>-0.324129902217557</v>
      </c>
      <c r="G267" s="0" t="n">
        <f aca="false">SIN(5*$A267)</f>
        <v>-0.0265511540239668</v>
      </c>
      <c r="H267" s="0" t="n">
        <f aca="false">EXP(0.1*$A267)*COS($A267)</f>
        <v>3.01676323462285</v>
      </c>
      <c r="I267" s="0" t="n">
        <f aca="false">EXP(0.1*$A267)*SIN($A267)</f>
        <v>2.21638065186499</v>
      </c>
      <c r="J267" s="0" t="n">
        <f aca="false">(0.157*($A267-10))-POWER((0.157*($A267-10)),5)/10+POWER((0.157*($A267-10)),9)/216-POWER((0.157*($A267-10)),13)/9360+POWER((0.157*($A267-10)),17)/685440-POWER((0.157*($A267-10)),21)/76204800+POWER((0.157*($A267-10)),25)/11975040000-POWER((0.157*($A267-10)),29)/2528170444800</f>
        <v>0.499208703123386</v>
      </c>
      <c r="K267" s="0" t="n">
        <f aca="false">POWER((0.157*($A267-10)),3)/3-POWER((0.157*($A267-10)),7)/42-POWER((0.157*($A267-10)),11)/1302-POWER((0.157*($A267-10)),15)/75600+POWER((0.157*($A267-10)),19)/6894720-POWER((0.157*($A267-10)),23)/918086400+POWER((0.157*($A267-10)),27)/168129561600</f>
        <v>0.0420768029055997</v>
      </c>
    </row>
    <row r="268" customFormat="false" ht="13.5" hidden="false" customHeight="false" outlineLevel="0" collapsed="false">
      <c r="A268" s="0" t="n">
        <v>13.25</v>
      </c>
      <c r="B268" s="0" t="n">
        <f aca="false">($A268-10)</f>
        <v>3.25</v>
      </c>
      <c r="C268" s="0" t="n">
        <f aca="false">POWER($A268-10,2)</f>
        <v>10.5625</v>
      </c>
      <c r="D268" s="0" t="n">
        <f aca="false">0.5*$A268-2*SIN($A268)</f>
        <v>5.36177802456352</v>
      </c>
      <c r="E268" s="0" t="n">
        <f aca="false">-2*COS($A268)</f>
        <v>-1.55057094025858</v>
      </c>
      <c r="F268" s="0" t="n">
        <f aca="false">COS(3*$A268)</f>
        <v>-0.461860626451255</v>
      </c>
      <c r="G268" s="0" t="n">
        <f aca="false">SIN(5*$A268)</f>
        <v>-0.27304248140936</v>
      </c>
      <c r="H268" s="0" t="n">
        <f aca="false">EXP(0.1*$A268)*COS($A268)</f>
        <v>2.91676764166463</v>
      </c>
      <c r="I268" s="0" t="n">
        <f aca="false">EXP(0.1*$A268)*SIN($A268)</f>
        <v>2.37623760805059</v>
      </c>
      <c r="J268" s="0" t="n">
        <f aca="false">(0.157*($A268-10))-POWER((0.157*($A268-10)),5)/10+POWER((0.157*($A268-10)),9)/216-POWER((0.157*($A268-10)),13)/9360+POWER((0.157*($A268-10)),17)/685440-POWER((0.157*($A268-10)),21)/76204800+POWER((0.157*($A268-10)),25)/11975040000-POWER((0.157*($A268-10)),29)/2528170444800</f>
        <v>0.506802119819823</v>
      </c>
      <c r="K268" s="0" t="n">
        <f aca="false">POWER((0.157*($A268-10)),3)/3-POWER((0.157*($A268-10)),7)/42-POWER((0.157*($A268-10)),11)/1302-POWER((0.157*($A268-10)),15)/75600+POWER((0.157*($A268-10)),19)/6894720-POWER((0.157*($A268-10)),23)/918086400+POWER((0.157*($A268-10)),27)/168129561600</f>
        <v>0.0440671840508446</v>
      </c>
    </row>
    <row r="269" customFormat="false" ht="13.5" hidden="false" customHeight="false" outlineLevel="0" collapsed="false">
      <c r="A269" s="0" t="n">
        <v>13.3</v>
      </c>
      <c r="B269" s="0" t="n">
        <f aca="false">($A269-10)</f>
        <v>3.3</v>
      </c>
      <c r="C269" s="0" t="n">
        <f aca="false">POWER($A269-10,2)</f>
        <v>10.89</v>
      </c>
      <c r="D269" s="0" t="n">
        <f aca="false">0.5*$A269-2*SIN($A269)</f>
        <v>5.3108604756068</v>
      </c>
      <c r="E269" s="0" t="n">
        <f aca="false">-2*COS($A269)</f>
        <v>-1.48549834540734</v>
      </c>
      <c r="F269" s="0" t="n">
        <f aca="false">COS(3*$A269)</f>
        <v>-0.589218956727288</v>
      </c>
      <c r="G269" s="0" t="n">
        <f aca="false">SIN(5*$A269)</f>
        <v>-0.502557349760487</v>
      </c>
      <c r="H269" s="0" t="n">
        <f aca="false">EXP(0.1*$A269)*COS($A269)</f>
        <v>2.80836684807339</v>
      </c>
      <c r="I269" s="0" t="n">
        <f aca="false">EXP(0.1*$A269)*SIN($A269)</f>
        <v>2.53167232186946</v>
      </c>
      <c r="J269" s="0" t="n">
        <f aca="false">(0.157*($A269-10))-POWER((0.157*($A269-10)),5)/10+POWER((0.157*($A269-10)),9)/216-POWER((0.157*($A269-10)),13)/9360+POWER((0.157*($A269-10)),17)/685440-POWER((0.157*($A269-10)),21)/76204800+POWER((0.157*($A269-10)),25)/11975040000-POWER((0.157*($A269-10)),29)/2528170444800</f>
        <v>0.514379346447459</v>
      </c>
      <c r="K269" s="0" t="n">
        <f aca="false">POWER((0.157*($A269-10)),3)/3-POWER((0.157*($A269-10)),7)/42-POWER((0.157*($A269-10)),11)/1302-POWER((0.157*($A269-10)),15)/75600+POWER((0.157*($A269-10)),19)/6894720-POWER((0.157*($A269-10)),23)/918086400+POWER((0.157*($A269-10)),27)/168129561600</f>
        <v>0.0461183065180132</v>
      </c>
    </row>
    <row r="270" customFormat="false" ht="13.5" hidden="false" customHeight="false" outlineLevel="0" collapsed="false">
      <c r="A270" s="0" t="n">
        <v>13.35</v>
      </c>
      <c r="B270" s="0" t="n">
        <f aca="false">($A270-10)</f>
        <v>3.35</v>
      </c>
      <c r="C270" s="0" t="n">
        <f aca="false">POWER($A270-10,2)</f>
        <v>11.2225</v>
      </c>
      <c r="D270" s="0" t="n">
        <f aca="false">0.5*$A270-2*SIN($A270)</f>
        <v>5.26329007805067</v>
      </c>
      <c r="E270" s="0" t="n">
        <f aca="false">-2*COS($A270)</f>
        <v>-1.41671277832517</v>
      </c>
      <c r="F270" s="0" t="n">
        <f aca="false">COS(3*$A270)</f>
        <v>-0.703344699515916</v>
      </c>
      <c r="G270" s="0" t="n">
        <f aca="false">SIN(5*$A270)</f>
        <v>-0.700825636200474</v>
      </c>
      <c r="H270" s="0" t="n">
        <f aca="false">EXP(0.1*$A270)*COS($A270)</f>
        <v>2.69175140743801</v>
      </c>
      <c r="I270" s="0" t="n">
        <f aca="false">EXP(0.1*$A270)*SIN($A270)</f>
        <v>2.68224599046366</v>
      </c>
      <c r="J270" s="0" t="n">
        <f aca="false">(0.157*($A270-10))-POWER((0.157*($A270-10)),5)/10+POWER((0.157*($A270-10)),9)/216-POWER((0.157*($A270-10)),13)/9360+POWER((0.157*($A270-10)),17)/685440-POWER((0.157*($A270-10)),21)/76204800+POWER((0.157*($A270-10)),25)/11975040000-POWER((0.157*($A270-10)),29)/2528170444800</f>
        <v>0.521939636392296</v>
      </c>
      <c r="K270" s="0" t="n">
        <f aca="false">POWER((0.157*($A270-10)),3)/3-POWER((0.157*($A270-10)),7)/42-POWER((0.157*($A270-10)),11)/1302-POWER((0.157*($A270-10)),15)/75600+POWER((0.157*($A270-10)),19)/6894720-POWER((0.157*($A270-10)),23)/918086400+POWER((0.157*($A270-10)),27)/168129561600</f>
        <v>0.0482309668624814</v>
      </c>
    </row>
    <row r="271" customFormat="false" ht="13.5" hidden="false" customHeight="false" outlineLevel="0" collapsed="false">
      <c r="A271" s="0" t="n">
        <v>13.4</v>
      </c>
      <c r="B271" s="0" t="n">
        <f aca="false">($A271-10)</f>
        <v>3.4</v>
      </c>
      <c r="C271" s="0" t="n">
        <f aca="false">POWER($A271-10,2)</f>
        <v>11.56</v>
      </c>
      <c r="D271" s="0" t="n">
        <f aca="false">0.5*$A271-2*SIN($A271)</f>
        <v>5.2192482200951</v>
      </c>
      <c r="E271" s="0" t="n">
        <f aca="false">-2*COS($A271)</f>
        <v>-1.34438616710694</v>
      </c>
      <c r="F271" s="0" t="n">
        <f aca="false">COS(3*$A271)</f>
        <v>-0.80167483667463</v>
      </c>
      <c r="G271" s="0" t="n">
        <f aca="false">SIN(5*$A271)</f>
        <v>-0.855519978975322</v>
      </c>
      <c r="H271" s="0" t="n">
        <f aca="false">EXP(0.1*$A271)*COS($A271)</f>
        <v>2.56713463009704</v>
      </c>
      <c r="I271" s="0" t="n">
        <f aca="false">EXP(0.1*$A271)*SIN($A271)</f>
        <v>2.82752773405272</v>
      </c>
      <c r="J271" s="0" t="n">
        <f aca="false">(0.157*($A271-10))-POWER((0.157*($A271-10)),5)/10+POWER((0.157*($A271-10)),9)/216-POWER((0.157*($A271-10)),13)/9360+POWER((0.157*($A271-10)),17)/685440-POWER((0.157*($A271-10)),21)/76204800+POWER((0.157*($A271-10)),25)/11975040000-POWER((0.157*($A271-10)),29)/2528170444800</f>
        <v>0.529482221398969</v>
      </c>
      <c r="K271" s="0" t="n">
        <f aca="false">POWER((0.157*($A271-10)),3)/3-POWER((0.157*($A271-10)),7)/42-POWER((0.157*($A271-10)),11)/1302-POWER((0.157*($A271-10)),15)/75600+POWER((0.157*($A271-10)),19)/6894720-POWER((0.157*($A271-10)),23)/918086400+POWER((0.157*($A271-10)),27)/168129561600</f>
        <v>0.0504059508420929</v>
      </c>
    </row>
    <row r="272" customFormat="false" ht="13.5" hidden="false" customHeight="false" outlineLevel="0" collapsed="false">
      <c r="A272" s="0" t="n">
        <v>13.45</v>
      </c>
      <c r="B272" s="0" t="n">
        <f aca="false">($A272-10)</f>
        <v>3.45</v>
      </c>
      <c r="C272" s="0" t="n">
        <f aca="false">POWER($A272-10,2)</f>
        <v>11.9025</v>
      </c>
      <c r="D272" s="0" t="n">
        <f aca="false">0.5*$A272-2*SIN($A272)</f>
        <v>5.17890747042868</v>
      </c>
      <c r="E272" s="0" t="n">
        <f aca="false">-2*COS($A272)</f>
        <v>-1.26869929061372</v>
      </c>
      <c r="F272" s="0" t="n">
        <f aca="false">COS(3*$A272)</f>
        <v>-0.882001085310026</v>
      </c>
      <c r="G272" s="0" t="n">
        <f aca="false">SIN(5*$A272)</f>
        <v>-0.957022233101165</v>
      </c>
      <c r="H272" s="0" t="n">
        <f aca="false">EXP(0.1*$A272)*COS($A272)</f>
        <v>2.43475227065114</v>
      </c>
      <c r="I272" s="0" t="n">
        <f aca="false">EXP(0.1*$A272)*SIN($A272)</f>
        <v>2.96709576876138</v>
      </c>
      <c r="J272" s="0" t="n">
        <f aca="false">(0.157*($A272-10))-POWER((0.157*($A272-10)),5)/10+POWER((0.157*($A272-10)),9)/216-POWER((0.157*($A272-10)),13)/9360+POWER((0.157*($A272-10)),17)/685440-POWER((0.157*($A272-10)),21)/76204800+POWER((0.157*($A272-10)),25)/11975040000-POWER((0.157*($A272-10)),29)/2528170444800</f>
        <v>0.537006311365376</v>
      </c>
      <c r="K272" s="0" t="n">
        <f aca="false">POWER((0.157*($A272-10)),3)/3-POWER((0.157*($A272-10)),7)/42-POWER((0.157*($A272-10)),11)/1302-POWER((0.157*($A272-10)),15)/75600+POWER((0.157*($A272-10)),19)/6894720-POWER((0.157*($A272-10)),23)/918086400+POWER((0.157*($A272-10)),27)/168129561600</f>
        <v>0.0526440329037798</v>
      </c>
    </row>
    <row r="273" customFormat="false" ht="13.5" hidden="false" customHeight="false" outlineLevel="0" collapsed="false">
      <c r="A273" s="0" t="n">
        <v>13.5</v>
      </c>
      <c r="B273" s="0" t="n">
        <f aca="false">($A273-10)</f>
        <v>3.5</v>
      </c>
      <c r="C273" s="0" t="n">
        <f aca="false">POWER($A273-10,2)</f>
        <v>12.25</v>
      </c>
      <c r="D273" s="0" t="n">
        <f aca="false">0.5*$A273-2*SIN($A273)</f>
        <v>5.14243114689676</v>
      </c>
      <c r="E273" s="0" t="n">
        <f aca="false">-2*COS($A273)</f>
        <v>-1.18984132661978</v>
      </c>
      <c r="F273" s="0" t="n">
        <f aca="false">COS(3*$A273)</f>
        <v>-0.942519491050883</v>
      </c>
      <c r="G273" s="0" t="n">
        <f aca="false">SIN(5*$A273)</f>
        <v>-0.999021480034635</v>
      </c>
      <c r="H273" s="0" t="n">
        <f aca="false">EXP(0.1*$A273)*COS($A273)</f>
        <v>2.29486215539076</v>
      </c>
      <c r="I273" s="0" t="n">
        <f aca="false">EXP(0.1*$A273)*SIN($A273)</f>
        <v>3.10053856815685</v>
      </c>
      <c r="J273" s="0" t="n">
        <f aca="false">(0.157*($A273-10))-POWER((0.157*($A273-10)),5)/10+POWER((0.157*($A273-10)),9)/216-POWER((0.157*($A273-10)),13)/9360+POWER((0.157*($A273-10)),17)/685440-POWER((0.157*($A273-10)),21)/76204800+POWER((0.157*($A273-10)),25)/11975040000-POWER((0.157*($A273-10)),29)/2528170444800</f>
        <v>0.544511094146506</v>
      </c>
      <c r="K273" s="0" t="n">
        <f aca="false">POWER((0.157*($A273-10)),3)/3-POWER((0.157*($A273-10)),7)/42-POWER((0.157*($A273-10)),11)/1302-POWER((0.157*($A273-10)),15)/75600+POWER((0.157*($A273-10)),19)/6894720-POWER((0.157*($A273-10)),23)/918086400+POWER((0.157*($A273-10)),27)/168129561600</f>
        <v>0.0549459756529727</v>
      </c>
    </row>
    <row r="274" customFormat="false" ht="13.5" hidden="false" customHeight="false" outlineLevel="0" collapsed="false">
      <c r="A274" s="0" t="n">
        <v>13.55</v>
      </c>
      <c r="B274" s="0" t="n">
        <f aca="false">($A274-10)</f>
        <v>3.55</v>
      </c>
      <c r="C274" s="0" t="n">
        <f aca="false">POWER($A274-10,2)</f>
        <v>12.6025</v>
      </c>
      <c r="D274" s="0" t="n">
        <f aca="false">0.5*$A274-2*SIN($A274)</f>
        <v>5.10997290829192</v>
      </c>
      <c r="E274" s="0" t="n">
        <f aca="false">-2*COS($A274)</f>
        <v>-1.10800937896668</v>
      </c>
      <c r="F274" s="0" t="n">
        <f aca="false">COS(3*$A274)</f>
        <v>-0.981870940974196</v>
      </c>
      <c r="G274" s="0" t="n">
        <f aca="false">SIN(5*$A274)</f>
        <v>-0.978906410021457</v>
      </c>
      <c r="H274" s="0" t="n">
        <f aca="false">EXP(0.1*$A274)*COS($A274)</f>
        <v>2.14774374998071</v>
      </c>
      <c r="I274" s="0" t="n">
        <f aca="false">EXP(0.1*$A274)*SIN($A274)</f>
        <v>3.22745601043519</v>
      </c>
      <c r="J274" s="0" t="n">
        <f aca="false">(0.157*($A274-10))-POWER((0.157*($A274-10)),5)/10+POWER((0.157*($A274-10)),9)/216-POWER((0.157*($A274-10)),13)/9360+POWER((0.157*($A274-10)),17)/685440-POWER((0.157*($A274-10)),21)/76204800+POWER((0.157*($A274-10)),25)/11975040000-POWER((0.157*($A274-10)),29)/2528170444800</f>
        <v>0.551995735367847</v>
      </c>
      <c r="K274" s="0" t="n">
        <f aca="false">POWER((0.157*($A274-10)),3)/3-POWER((0.157*($A274-10)),7)/42-POWER((0.157*($A274-10)),11)/1302-POWER((0.157*($A274-10)),15)/75600+POWER((0.157*($A274-10)),19)/6894720-POWER((0.157*($A274-10)),23)/918086400+POWER((0.157*($A274-10)),27)/168129561600</f>
        <v>0.0573125293053871</v>
      </c>
    </row>
    <row r="275" customFormat="false" ht="13.5" hidden="false" customHeight="false" outlineLevel="0" collapsed="false">
      <c r="A275" s="0" t="n">
        <v>13.6</v>
      </c>
      <c r="B275" s="0" t="n">
        <f aca="false">($A275-10)</f>
        <v>3.6</v>
      </c>
      <c r="C275" s="0" t="n">
        <f aca="false">POWER($A275-10,2)</f>
        <v>12.96</v>
      </c>
      <c r="D275" s="0" t="n">
        <f aca="false">0.5*$A275-2*SIN($A275)</f>
        <v>5.08167637028701</v>
      </c>
      <c r="E275" s="0" t="n">
        <f aca="false">-2*COS($A275)</f>
        <v>-1.0234079849063</v>
      </c>
      <c r="F275" s="0" t="n">
        <f aca="false">COS(3*$A275)</f>
        <v>-0.999171686351379</v>
      </c>
      <c r="G275" s="0" t="n">
        <f aca="false">SIN(5*$A275)</f>
        <v>-0.897927680689291</v>
      </c>
      <c r="H275" s="0" t="n">
        <f aca="false">EXP(0.1*$A275)*COS($A275)</f>
        <v>1.99369766789783</v>
      </c>
      <c r="I275" s="0" t="n">
        <f aca="false">EXP(0.1*$A275)*SIN($A275)</f>
        <v>3.3474605082021</v>
      </c>
      <c r="J275" s="0" t="n">
        <f aca="false">(0.157*($A275-10))-POWER((0.157*($A275-10)),5)/10+POWER((0.157*($A275-10)),9)/216-POWER((0.157*($A275-10)),13)/9360+POWER((0.157*($A275-10)),17)/685440-POWER((0.157*($A275-10)),21)/76204800+POWER((0.157*($A275-10)),25)/11975040000-POWER((0.157*($A275-10)),29)/2528170444800</f>
        <v>0.559459378248796</v>
      </c>
      <c r="K275" s="0" t="n">
        <f aca="false">POWER((0.157*($A275-10)),3)/3-POWER((0.157*($A275-10)),7)/42-POWER((0.157*($A275-10)),11)/1302-POWER((0.157*($A275-10)),15)/75600+POWER((0.157*($A275-10)),19)/6894720-POWER((0.157*($A275-10)),23)/918086400+POWER((0.157*($A275-10)),27)/168129561600</f>
        <v>0.059744431120766</v>
      </c>
    </row>
    <row r="276" customFormat="false" ht="13.5" hidden="false" customHeight="false" outlineLevel="0" collapsed="false">
      <c r="A276" s="0" t="n">
        <v>13.65</v>
      </c>
      <c r="B276" s="0" t="n">
        <f aca="false">($A276-10)</f>
        <v>3.65</v>
      </c>
      <c r="C276" s="0" t="n">
        <f aca="false">POWER($A276-10,2)</f>
        <v>13.3225</v>
      </c>
      <c r="D276" s="0" t="n">
        <f aca="false">0.5*$A276-2*SIN($A276)</f>
        <v>5.05767474647073</v>
      </c>
      <c r="E276" s="0" t="n">
        <f aca="false">-2*COS($A276)</f>
        <v>-0.93624860386422</v>
      </c>
      <c r="F276" s="0" t="n">
        <f aca="false">COS(3*$A276)</f>
        <v>-0.994033189739456</v>
      </c>
      <c r="G276" s="0" t="n">
        <f aca="false">SIN(5*$A276)</f>
        <v>-0.761120157213911</v>
      </c>
      <c r="H276" s="0" t="n">
        <f aca="false">EXP(0.1*$A276)*COS($A276)</f>
        <v>1.83304512027356</v>
      </c>
      <c r="I276" s="0" t="n">
        <f aca="false">EXP(0.1*$A276)*SIN($A276)</f>
        <v>3.46017811780672</v>
      </c>
      <c r="J276" s="0" t="n">
        <f aca="false">(0.157*($A276-10))-POWER((0.157*($A276-10)),5)/10+POWER((0.157*($A276-10)),9)/216-POWER((0.157*($A276-10)),13)/9360+POWER((0.157*($A276-10)),17)/685440-POWER((0.157*($A276-10)),21)/76204800+POWER((0.157*($A276-10)),25)/11975040000-POWER((0.157*($A276-10)),29)/2528170444800</f>
        <v>0.566901143436478</v>
      </c>
      <c r="K276" s="0" t="n">
        <f aca="false">POWER((0.157*($A276-10)),3)/3-POWER((0.157*($A276-10)),7)/42-POWER((0.157*($A276-10)),11)/1302-POWER((0.157*($A276-10)),15)/75600+POWER((0.157*($A276-10)),19)/6894720-POWER((0.157*($A276-10)),23)/918086400+POWER((0.157*($A276-10)),27)/168129561600</f>
        <v>0.0622424048181441</v>
      </c>
    </row>
    <row r="277" customFormat="false" ht="13.5" hidden="false" customHeight="false" outlineLevel="0" collapsed="false">
      <c r="A277" s="0" t="n">
        <v>13.7</v>
      </c>
      <c r="B277" s="0" t="n">
        <f aca="false">($A277-10)</f>
        <v>3.7</v>
      </c>
      <c r="C277" s="0" t="n">
        <f aca="false">POWER($A277-10,2)</f>
        <v>13.69</v>
      </c>
      <c r="D277" s="0" t="n">
        <f aca="false">0.5*$A277-2*SIN($A277)</f>
        <v>5.03809051538308</v>
      </c>
      <c r="E277" s="0" t="n">
        <f aca="false">-2*COS($A277)</f>
        <v>-0.846749088901331</v>
      </c>
      <c r="F277" s="0" t="n">
        <f aca="false">COS(3*$A277)</f>
        <v>-0.966570850694393</v>
      </c>
      <c r="G277" s="0" t="n">
        <f aca="false">SIN(5*$A277)</f>
        <v>-0.576989868788543</v>
      </c>
      <c r="H277" s="0" t="n">
        <f aca="false">EXP(0.1*$A277)*COS($A277)</f>
        <v>1.66612730794842</v>
      </c>
      <c r="I277" s="0" t="n">
        <f aca="false">EXP(0.1*$A277)*SIN($A277)</f>
        <v>3.56524962520838</v>
      </c>
      <c r="J277" s="0" t="n">
        <f aca="false">(0.157*($A277-10))-POWER((0.157*($A277-10)),5)/10+POWER((0.157*($A277-10)),9)/216-POWER((0.157*($A277-10)),13)/9360+POWER((0.157*($A277-10)),17)/685440-POWER((0.157*($A277-10)),21)/76204800+POWER((0.157*($A277-10)),25)/11975040000-POWER((0.157*($A277-10)),29)/2528170444800</f>
        <v>0.574320128850401</v>
      </c>
      <c r="K277" s="0" t="n">
        <f aca="false">POWER((0.157*($A277-10)),3)/3-POWER((0.157*($A277-10)),7)/42-POWER((0.157*($A277-10)),11)/1302-POWER((0.157*($A277-10)),15)/75600+POWER((0.157*($A277-10)),19)/6894720-POWER((0.157*($A277-10)),23)/918086400+POWER((0.157*($A277-10)),27)/168129561600</f>
        <v>0.0648071599721834</v>
      </c>
    </row>
    <row r="278" customFormat="false" ht="13.5" hidden="false" customHeight="false" outlineLevel="0" collapsed="false">
      <c r="A278" s="0" t="n">
        <v>13.75</v>
      </c>
      <c r="B278" s="0" t="n">
        <f aca="false">($A278-10)</f>
        <v>3.75</v>
      </c>
      <c r="C278" s="0" t="n">
        <f aca="false">POWER($A278-10,2)</f>
        <v>14.0625</v>
      </c>
      <c r="D278" s="0" t="n">
        <f aca="false">0.5*$A278-2*SIN($A278)</f>
        <v>5.02303511438275</v>
      </c>
      <c r="E278" s="0" t="n">
        <f aca="false">-2*COS($A278)</f>
        <v>-0.755133142194587</v>
      </c>
      <c r="F278" s="0" t="n">
        <f aca="false">COS(3*$A278)</f>
        <v>-0.917401414145845</v>
      </c>
      <c r="G278" s="0" t="n">
        <f aca="false">SIN(5*$A278)</f>
        <v>-0.356985144926917</v>
      </c>
      <c r="H278" s="0" t="n">
        <f aca="false">EXP(0.1*$A278)*COS($A278)</f>
        <v>1.49330475669984</v>
      </c>
      <c r="I278" s="0" t="n">
        <f aca="false">EXP(0.1*$A278)*SIN($A278)</f>
        <v>3.66233160538554</v>
      </c>
      <c r="J278" s="0" t="n">
        <f aca="false">(0.157*($A278-10))-POWER((0.157*($A278-10)),5)/10+POWER((0.157*($A278-10)),9)/216-POWER((0.157*($A278-10)),13)/9360+POWER((0.157*($A278-10)),17)/685440-POWER((0.157*($A278-10)),21)/76204800+POWER((0.157*($A278-10)),25)/11975040000-POWER((0.157*($A278-10)),29)/2528170444800</f>
        <v>0.581715409538379</v>
      </c>
      <c r="K278" s="0" t="n">
        <f aca="false">POWER((0.157*($A278-10)),3)/3-POWER((0.157*($A278-10)),7)/42-POWER((0.157*($A278-10)),11)/1302-POWER((0.157*($A278-10)),15)/75600+POWER((0.157*($A278-10)),19)/6894720-POWER((0.157*($A278-10)),23)/918086400+POWER((0.157*($A278-10)),27)/168129561600</f>
        <v>0.0674393913901233</v>
      </c>
    </row>
    <row r="279" customFormat="false" ht="13.5" hidden="false" customHeight="false" outlineLevel="0" collapsed="false">
      <c r="A279" s="0" t="n">
        <v>13.8</v>
      </c>
      <c r="B279" s="0" t="n">
        <f aca="false">($A279-10)</f>
        <v>3.8</v>
      </c>
      <c r="C279" s="0" t="n">
        <f aca="false">POWER($A279-10,2)</f>
        <v>14.44</v>
      </c>
      <c r="D279" s="0" t="n">
        <f aca="false">0.5*$A279-2*SIN($A279)</f>
        <v>5.01260866111179</v>
      </c>
      <c r="E279" s="0" t="n">
        <f aca="false">-2*COS($A279)</f>
        <v>-0.661629755898094</v>
      </c>
      <c r="F279" s="0" t="n">
        <f aca="false">COS(3*$A279)</f>
        <v>-0.847629119635679</v>
      </c>
      <c r="G279" s="0" t="n">
        <f aca="false">SIN(5*$A279)</f>
        <v>-0.114784813783187</v>
      </c>
      <c r="H279" s="0" t="n">
        <f aca="false">EXP(0.1*$A279)*COS($A279)</f>
        <v>1.31495659675914</v>
      </c>
      <c r="I279" s="0" t="n">
        <f aca="false">EXP(0.1*$A279)*SIN($A279)</f>
        <v>3.75109745233312</v>
      </c>
      <c r="J279" s="0" t="n">
        <f aca="false">(0.157*($A279-10))-POWER((0.157*($A279-10)),5)/10+POWER((0.157*($A279-10)),9)/216-POWER((0.157*($A279-10)),13)/9360+POWER((0.157*($A279-10)),17)/685440-POWER((0.157*($A279-10)),21)/76204800+POWER((0.157*($A279-10)),25)/11975040000-POWER((0.157*($A279-10)),29)/2528170444800</f>
        <v>0.589086037544163</v>
      </c>
      <c r="K279" s="0" t="n">
        <f aca="false">POWER((0.157*($A279-10)),3)/3-POWER((0.157*($A279-10)),7)/42-POWER((0.157*($A279-10)),11)/1302-POWER((0.157*($A279-10)),15)/75600+POWER((0.157*($A279-10)),19)/6894720-POWER((0.157*($A279-10)),23)/918086400+POWER((0.157*($A279-10)),27)/168129561600</f>
        <v>0.0701397784688651</v>
      </c>
    </row>
    <row r="280" customFormat="false" ht="13.5" hidden="false" customHeight="false" outlineLevel="0" collapsed="false">
      <c r="A280" s="0" t="n">
        <v>13.85</v>
      </c>
      <c r="B280" s="0" t="n">
        <f aca="false">($A280-10)</f>
        <v>3.85</v>
      </c>
      <c r="C280" s="0" t="n">
        <f aca="false">POWER($A280-10,2)</f>
        <v>14.8225</v>
      </c>
      <c r="D280" s="0" t="n">
        <f aca="false">0.5*$A280-2*SIN($A280)</f>
        <v>5.00689970325365</v>
      </c>
      <c r="E280" s="0" t="n">
        <f aca="false">-2*COS($A280)</f>
        <v>-0.566472639781975</v>
      </c>
      <c r="F280" s="0" t="n">
        <f aca="false">COS(3*$A280)</f>
        <v>-0.758820902478461</v>
      </c>
      <c r="G280" s="0" t="n">
        <f aca="false">SIN(5*$A280)</f>
        <v>0.134552281130371</v>
      </c>
      <c r="H280" s="0" t="n">
        <f aca="false">EXP(0.1*$A280)*COS($A280)</f>
        <v>1.13147978788545</v>
      </c>
      <c r="I280" s="0" t="n">
        <f aca="false">EXP(0.1*$A280)*SIN($A280)</f>
        <v>3.8312383767394</v>
      </c>
      <c r="J280" s="0" t="n">
        <f aca="false">(0.157*($A280-10))-POWER((0.157*($A280-10)),5)/10+POWER((0.157*($A280-10)),9)/216-POWER((0.157*($A280-10)),13)/9360+POWER((0.157*($A280-10)),17)/685440-POWER((0.157*($A280-10)),21)/76204800+POWER((0.157*($A280-10)),25)/11975040000-POWER((0.157*($A280-10)),29)/2528170444800</f>
        <v>0.596431041787245</v>
      </c>
      <c r="K280" s="0" t="n">
        <f aca="false">POWER((0.157*($A280-10)),3)/3-POWER((0.157*($A280-10)),7)/42-POWER((0.157*($A280-10)),11)/1302-POWER((0.157*($A280-10)),15)/75600+POWER((0.157*($A280-10)),19)/6894720-POWER((0.157*($A280-10)),23)/918086400+POWER((0.157*($A280-10)),27)/168129561600</f>
        <v>0.0729089845317046</v>
      </c>
    </row>
    <row r="281" customFormat="false" ht="13.5" hidden="false" customHeight="false" outlineLevel="0" collapsed="false">
      <c r="A281" s="0" t="n">
        <v>13.9</v>
      </c>
      <c r="B281" s="0" t="n">
        <f aca="false">($A281-10)</f>
        <v>3.9</v>
      </c>
      <c r="C281" s="0" t="n">
        <f aca="false">POWER($A281-10,2)</f>
        <v>15.21</v>
      </c>
      <c r="D281" s="0" t="n">
        <f aca="false">0.5*$A281-2*SIN($A281)</f>
        <v>5.00598499721005</v>
      </c>
      <c r="E281" s="0" t="n">
        <f aca="false">-2*COS($A281)</f>
        <v>-0.469899637079646</v>
      </c>
      <c r="F281" s="0" t="n">
        <f aca="false">COS(3*$A281)</f>
        <v>-0.652971203772368</v>
      </c>
      <c r="G281" s="0" t="n">
        <f aca="false">SIN(5*$A281)</f>
        <v>0.375523566896625</v>
      </c>
      <c r="H281" s="0" t="n">
        <f aca="false">EXP(0.1*$A281)*COS($A281)</f>
        <v>0.943288291415587</v>
      </c>
      <c r="I281" s="0" t="n">
        <f aca="false">EXP(0.1*$A281)*SIN($A281)</f>
        <v>3.90246436848638</v>
      </c>
      <c r="J281" s="0" t="n">
        <f aca="false">(0.157*($A281-10))-POWER((0.157*($A281-10)),5)/10+POWER((0.157*($A281-10)),9)/216-POWER((0.157*($A281-10)),13)/9360+POWER((0.157*($A281-10)),17)/685440-POWER((0.157*($A281-10)),21)/76204800+POWER((0.157*($A281-10)),25)/11975040000-POWER((0.157*($A281-10)),29)/2528170444800</f>
        <v>0.603749427955276</v>
      </c>
      <c r="K281" s="0" t="n">
        <f aca="false">POWER((0.157*($A281-10)),3)/3-POWER((0.157*($A281-10)),7)/42-POWER((0.157*($A281-10)),11)/1302-POWER((0.157*($A281-10)),15)/75600+POWER((0.157*($A281-10)),19)/6894720-POWER((0.157*($A281-10)),23)/918086400+POWER((0.157*($A281-10)),27)/168129561600</f>
        <v>0.0757476561442051</v>
      </c>
    </row>
    <row r="282" customFormat="false" ht="13.5" hidden="false" customHeight="false" outlineLevel="0" collapsed="false">
      <c r="A282" s="0" t="n">
        <v>13.95</v>
      </c>
      <c r="B282" s="0" t="n">
        <f aca="false">($A282-10)</f>
        <v>3.95</v>
      </c>
      <c r="C282" s="0" t="n">
        <f aca="false">POWER($A282-10,2)</f>
        <v>15.6025</v>
      </c>
      <c r="D282" s="0" t="n">
        <f aca="false">0.5*$A282-2*SIN($A282)</f>
        <v>5.00992931624998</v>
      </c>
      <c r="E282" s="0" t="n">
        <f aca="false">-2*COS($A282)</f>
        <v>-0.372152130003622</v>
      </c>
      <c r="F282" s="0" t="n">
        <f aca="false">COS(3*$A282)</f>
        <v>-0.532457179551949</v>
      </c>
      <c r="G282" s="0" t="n">
        <f aca="false">SIN(5*$A282)</f>
        <v>0.593146616092086</v>
      </c>
      <c r="H282" s="0" t="n">
        <f aca="false">EXP(0.1*$A282)*COS($A282)</f>
        <v>0.750812190857763</v>
      </c>
      <c r="I282" s="0" t="n">
        <f aca="false">EXP(0.1*$A282)*SIN($A282)</f>
        <v>3.96450512117815</v>
      </c>
      <c r="J282" s="0" t="n">
        <f aca="false">(0.157*($A282-10))-POWER((0.157*($A282-10)),5)/10+POWER((0.157*($A282-10)),9)/216-POWER((0.157*($A282-10)),13)/9360+POWER((0.157*($A282-10)),17)/685440-POWER((0.157*($A282-10)),21)/76204800+POWER((0.157*($A282-10)),25)/11975040000-POWER((0.157*($A282-10)),29)/2528170444800</f>
        <v>0.611040178409589</v>
      </c>
      <c r="K282" s="0" t="n">
        <f aca="false">POWER((0.157*($A282-10)),3)/3-POWER((0.157*($A282-10)),7)/42-POWER((0.157*($A282-10)),11)/1302-POWER((0.157*($A282-10)),15)/75600+POWER((0.157*($A282-10)),19)/6894720-POWER((0.157*($A282-10)),23)/918086400+POWER((0.157*($A282-10)),27)/168129561600</f>
        <v>0.0786564224086875</v>
      </c>
    </row>
    <row r="283" customFormat="false" ht="13.5" hidden="false" customHeight="false" outlineLevel="0" collapsed="false">
      <c r="A283" s="0" t="n">
        <v>14</v>
      </c>
      <c r="B283" s="0" t="n">
        <f aca="false">($A283-10)</f>
        <v>4</v>
      </c>
      <c r="C283" s="0" t="n">
        <f aca="false">POWER($A283-10,2)</f>
        <v>16</v>
      </c>
      <c r="D283" s="0" t="n">
        <f aca="false">0.5*$A283-2*SIN($A283)</f>
        <v>5.01878528861026</v>
      </c>
      <c r="E283" s="0" t="n">
        <f aca="false">-2*COS($A283)</f>
        <v>-0.273474436415667</v>
      </c>
      <c r="F283" s="0" t="n">
        <f aca="false">COS(3*$A283)</f>
        <v>-0.399985314988351</v>
      </c>
      <c r="G283" s="0" t="n">
        <f aca="false">SIN(5*$A283)</f>
        <v>0.773890681557889</v>
      </c>
      <c r="H283" s="0" t="n">
        <f aca="false">EXP(0.1*$A283)*COS($A283)</f>
        <v>0.55449676274284</v>
      </c>
      <c r="I283" s="0" t="n">
        <f aca="false">EXP(0.1*$A283)*SIN($A283)</f>
        <v>4.01711091596993</v>
      </c>
      <c r="J283" s="0" t="n">
        <f aca="false">(0.157*($A283-10))-POWER((0.157*($A283-10)),5)/10+POWER((0.157*($A283-10)),9)/216-POWER((0.157*($A283-10)),13)/9360+POWER((0.157*($A283-10)),17)/685440-POWER((0.157*($A283-10)),21)/76204800+POWER((0.157*($A283-10)),25)/11975040000-POWER((0.157*($A283-10)),29)/2528170444800</f>
        <v>0.618302252104286</v>
      </c>
      <c r="K283" s="0" t="n">
        <f aca="false">POWER((0.157*($A283-10)),3)/3-POWER((0.157*($A283-10)),7)/42-POWER((0.157*($A283-10)),11)/1302-POWER((0.157*($A283-10)),15)/75600+POWER((0.157*($A283-10)),19)/6894720-POWER((0.157*($A283-10)),23)/918086400+POWER((0.157*($A283-10)),27)/168129561600</f>
        <v>0.0816358942368028</v>
      </c>
    </row>
    <row r="284" customFormat="false" ht="13.5" hidden="false" customHeight="false" outlineLevel="0" collapsed="false">
      <c r="A284" s="0" t="n">
        <v>14.05</v>
      </c>
      <c r="B284" s="0" t="n">
        <f aca="false">($A284-10)</f>
        <v>4.05</v>
      </c>
      <c r="C284" s="0" t="n">
        <f aca="false">POWER($A284-10,2)</f>
        <v>16.4025</v>
      </c>
      <c r="D284" s="0" t="n">
        <f aca="false">0.5*$A284-2*SIN($A284)</f>
        <v>5.03259326595234</v>
      </c>
      <c r="E284" s="0" t="n">
        <f aca="false">-2*COS($A284)</f>
        <v>-0.174113199159407</v>
      </c>
      <c r="F284" s="0" t="n">
        <f aca="false">COS(3*$A284)</f>
        <v>-0.258530642567289</v>
      </c>
      <c r="G284" s="0" t="n">
        <f aca="false">SIN(5*$A284)</f>
        <v>0.906517972723026</v>
      </c>
      <c r="H284" s="0" t="n">
        <f aca="false">EXP(0.1*$A284)*COS($A284)</f>
        <v>0.354801499590901</v>
      </c>
      <c r="I284" s="0" t="n">
        <f aca="false">EXP(0.1*$A284)*SIN($A284)</f>
        <v>4.06005346204638</v>
      </c>
      <c r="J284" s="0" t="n">
        <f aca="false">(0.157*($A284-10))-POWER((0.157*($A284-10)),5)/10+POWER((0.157*($A284-10)),9)/216-POWER((0.157*($A284-10)),13)/9360+POWER((0.157*($A284-10)),17)/685440-POWER((0.157*($A284-10)),21)/76204800+POWER((0.157*($A284-10)),25)/11975040000-POWER((0.157*($A284-10)),29)/2528170444800</f>
        <v>0.625534584519391</v>
      </c>
      <c r="K284" s="0" t="n">
        <f aca="false">POWER((0.157*($A284-10)),3)/3-POWER((0.157*($A284-10)),7)/42-POWER((0.157*($A284-10)),11)/1302-POWER((0.157*($A284-10)),15)/75600+POWER((0.157*($A284-10)),19)/6894720-POWER((0.157*($A284-10)),23)/918086400+POWER((0.157*($A284-10)),27)/168129561600</f>
        <v>0.0846866635996245</v>
      </c>
    </row>
    <row r="285" customFormat="false" ht="13.5" hidden="false" customHeight="false" outlineLevel="0" collapsed="false">
      <c r="A285" s="0" t="n">
        <v>14.1</v>
      </c>
      <c r="B285" s="0" t="n">
        <f aca="false">($A285-10)</f>
        <v>4.1</v>
      </c>
      <c r="C285" s="0" t="n">
        <f aca="false">POWER($A285-10,2)</f>
        <v>16.81</v>
      </c>
      <c r="D285" s="0" t="n">
        <f aca="false">0.5*$A285-2*SIN($A285)</f>
        <v>5.05138122250416</v>
      </c>
      <c r="E285" s="0" t="n">
        <f aca="false">-2*COS($A285)</f>
        <v>-0.0743167695816528</v>
      </c>
      <c r="F285" s="0" t="n">
        <f aca="false">COS(3*$A285)</f>
        <v>-0.111269929273175</v>
      </c>
      <c r="G285" s="0" t="n">
        <f aca="false">SIN(5*$A285)</f>
        <v>0.982782366992693</v>
      </c>
      <c r="H285" s="0" t="n">
        <f aca="false">EXP(0.1*$A285)*COS($A285)</f>
        <v>0.152199086990542</v>
      </c>
      <c r="I285" s="0" t="n">
        <f aca="false">EXP(0.1*$A285)*SIN($A285)</f>
        <v>4.0931266911811</v>
      </c>
      <c r="J285" s="0" t="n">
        <f aca="false">(0.157*($A285-10))-POWER((0.157*($A285-10)),5)/10+POWER((0.157*($A285-10)),9)/216-POWER((0.157*($A285-10)),13)/9360+POWER((0.157*($A285-10)),17)/685440-POWER((0.157*($A285-10)),21)/76204800+POWER((0.157*($A285-10)),25)/11975040000-POWER((0.157*($A285-10)),29)/2528170444800</f>
        <v>0.632736087608555</v>
      </c>
      <c r="K285" s="0" t="n">
        <f aca="false">POWER((0.157*($A285-10)),3)/3-POWER((0.157*($A285-10)),7)/42-POWER((0.157*($A285-10)),11)/1302-POWER((0.157*($A285-10)),15)/75600+POWER((0.157*($A285-10)),19)/6894720-POWER((0.157*($A285-10)),23)/918086400+POWER((0.157*($A285-10)),27)/168129561600</f>
        <v>0.0878093027546907</v>
      </c>
    </row>
    <row r="286" customFormat="false" ht="13.5" hidden="false" customHeight="false" outlineLevel="0" collapsed="false">
      <c r="A286" s="0" t="n">
        <v>14.15</v>
      </c>
      <c r="B286" s="0" t="n">
        <f aca="false">($A286-10)</f>
        <v>4.15</v>
      </c>
      <c r="C286" s="0" t="n">
        <f aca="false">POWER($A286-10,2)</f>
        <v>17.2225</v>
      </c>
      <c r="D286" s="0" t="n">
        <f aca="false">0.5*$A286-2*SIN($A286)</f>
        <v>5.07516468513919</v>
      </c>
      <c r="E286" s="0" t="n">
        <f aca="false">-2*COS($A286)</f>
        <v>0.0256654132166335</v>
      </c>
      <c r="F286" s="0" t="n">
        <f aca="false">COS(3*$A286)</f>
        <v>0.0384896667486943</v>
      </c>
      <c r="G286" s="0" t="n">
        <f aca="false">SIN(5*$A286)</f>
        <v>0.997942113711794</v>
      </c>
      <c r="H286" s="0" t="n">
        <f aca="false">EXP(0.1*$A286)*COS($A286)</f>
        <v>-0.0528256630749416</v>
      </c>
      <c r="I286" s="0" t="n">
        <f aca="false">EXP(0.1*$A286)*SIN($A286)</f>
        <v>4.11614750389994</v>
      </c>
      <c r="J286" s="0" t="n">
        <f aca="false">(0.157*($A286-10))-POWER((0.157*($A286-10)),5)/10+POWER((0.157*($A286-10)),9)/216-POWER((0.157*($A286-10)),13)/9360+POWER((0.157*($A286-10)),17)/685440-POWER((0.157*($A286-10)),21)/76204800+POWER((0.157*($A286-10)),25)/11975040000-POWER((0.157*($A286-10)),29)/2528170444800</f>
        <v>0.639905649761822</v>
      </c>
      <c r="K286" s="0" t="n">
        <f aca="false">POWER((0.157*($A286-10)),3)/3-POWER((0.157*($A286-10)),7)/42-POWER((0.157*($A286-10)),11)/1302-POWER((0.157*($A286-10)),15)/75600+POWER((0.157*($A286-10)),19)/6894720-POWER((0.157*($A286-10)),23)/918086400+POWER((0.157*($A286-10)),27)/168129561600</f>
        <v>0.0910043634493992</v>
      </c>
    </row>
    <row r="287" customFormat="false" ht="13.5" hidden="false" customHeight="false" outlineLevel="0" collapsed="false">
      <c r="A287" s="0" t="n">
        <v>14.2</v>
      </c>
      <c r="B287" s="0" t="n">
        <f aca="false">($A287-10)</f>
        <v>4.2</v>
      </c>
      <c r="C287" s="0" t="n">
        <f aca="false">POWER($A287-10,2)</f>
        <v>17.64</v>
      </c>
      <c r="D287" s="0" t="n">
        <f aca="false">0.5*$A287-2*SIN($A287)</f>
        <v>5.10394669456728</v>
      </c>
      <c r="E287" s="0" t="n">
        <f aca="false">-2*COS($A287)</f>
        <v>0.125583445848164</v>
      </c>
      <c r="F287" s="0" t="n">
        <f aca="false">COS(3*$A287)</f>
        <v>0.187384867834172</v>
      </c>
      <c r="G287" s="0" t="n">
        <f aca="false">SIN(5*$A287)</f>
        <v>0.951054653254375</v>
      </c>
      <c r="H287" s="0" t="n">
        <f aca="false">EXP(0.1*$A287)*COS($A287)</f>
        <v>-0.259776920387821</v>
      </c>
      <c r="I287" s="0" t="n">
        <f aca="false">EXP(0.1*$A287)*SIN($A287)</f>
        <v>4.12895646486854</v>
      </c>
      <c r="J287" s="0" t="n">
        <f aca="false">(0.157*($A287-10))-POWER((0.157*($A287-10)),5)/10+POWER((0.157*($A287-10)),9)/216-POWER((0.157*($A287-10)),13)/9360+POWER((0.157*($A287-10)),17)/685440-POWER((0.157*($A287-10)),21)/76204800+POWER((0.157*($A287-10)),25)/11975040000-POWER((0.157*($A287-10)),29)/2528170444800</f>
        <v>0.647042135783956</v>
      </c>
      <c r="K287" s="0" t="n">
        <f aca="false">POWER((0.157*($A287-10)),3)/3-POWER((0.157*($A287-10)),7)/42-POWER((0.157*($A287-10)),11)/1302-POWER((0.157*($A287-10)),15)/75600+POWER((0.157*($A287-10)),19)/6894720-POWER((0.157*($A287-10)),23)/918086400+POWER((0.157*($A287-10)),27)/168129561600</f>
        <v>0.0942723761001398</v>
      </c>
    </row>
    <row r="288" customFormat="false" ht="13.5" hidden="false" customHeight="false" outlineLevel="0" collapsed="false">
      <c r="A288" s="0" t="n">
        <v>14.25</v>
      </c>
      <c r="B288" s="0" t="n">
        <f aca="false">($A288-10)</f>
        <v>4.25</v>
      </c>
      <c r="C288" s="0" t="n">
        <f aca="false">POWER($A288-10,2)</f>
        <v>18.0625</v>
      </c>
      <c r="D288" s="0" t="n">
        <f aca="false">0.5*$A288-2*SIN($A288)</f>
        <v>5.13771779773447</v>
      </c>
      <c r="E288" s="0" t="n">
        <f aca="false">-2*COS($A288)</f>
        <v>0.225187585267671</v>
      </c>
      <c r="F288" s="0" t="n">
        <f aca="false">COS(3*$A288)</f>
        <v>0.332071808765914</v>
      </c>
      <c r="G288" s="0" t="n">
        <f aca="false">SIN(5*$A288)</f>
        <v>0.845035220815954</v>
      </c>
      <c r="H288" s="0" t="n">
        <f aca="false">EXP(0.1*$A288)*COS($A288)</f>
        <v>-0.468148983748236</v>
      </c>
      <c r="I288" s="0" t="n">
        <f aca="false">EXP(0.1*$A288)*SIN($A288)</f>
        <v>4.13141844522957</v>
      </c>
      <c r="J288" s="0" t="n">
        <f aca="false">(0.157*($A288-10))-POWER((0.157*($A288-10)),5)/10+POWER((0.157*($A288-10)),9)/216-POWER((0.157*($A288-10)),13)/9360+POWER((0.157*($A288-10)),17)/685440-POWER((0.157*($A288-10)),21)/76204800+POWER((0.157*($A288-10)),25)/11975040000-POWER((0.157*($A288-10)),29)/2528170444800</f>
        <v>0.654144386888865</v>
      </c>
      <c r="K288" s="0" t="n">
        <f aca="false">POWER((0.157*($A288-10)),3)/3-POWER((0.157*($A288-10)),7)/42-POWER((0.157*($A288-10)),11)/1302-POWER((0.157*($A288-10)),15)/75600+POWER((0.157*($A288-10)),19)/6894720-POWER((0.157*($A288-10)),23)/918086400+POWER((0.157*($A288-10)),27)/168129561600</f>
        <v>0.0976138489465315</v>
      </c>
    </row>
    <row r="289" customFormat="false" ht="13.5" hidden="false" customHeight="false" outlineLevel="0" collapsed="false">
      <c r="A289" s="0" t="n">
        <v>14.3</v>
      </c>
      <c r="B289" s="0" t="n">
        <f aca="false">($A289-10)</f>
        <v>4.3</v>
      </c>
      <c r="C289" s="0" t="n">
        <f aca="false">POWER($A289-10,2)</f>
        <v>18.49</v>
      </c>
      <c r="D289" s="0" t="n">
        <f aca="false">0.5*$A289-2*SIN($A289)</f>
        <v>5.17645607145077</v>
      </c>
      <c r="E289" s="0" t="n">
        <f aca="false">-2*COS($A289)</f>
        <v>0.324228872999437</v>
      </c>
      <c r="F289" s="0" t="n">
        <f aca="false">COS(3*$A289)</f>
        <v>0.469301132777115</v>
      </c>
      <c r="G289" s="0" t="n">
        <f aca="false">SIN(5*$A289)</f>
        <v>0.686475591208776</v>
      </c>
      <c r="H289" s="0" t="n">
        <f aca="false">EXP(0.1*$A289)*COS($A289)</f>
        <v>-0.677427464800465</v>
      </c>
      <c r="I289" s="0" t="n">
        <f aca="false">EXP(0.1*$A289)*SIN($A289)</f>
        <v>4.12342320972684</v>
      </c>
      <c r="J289" s="0" t="n">
        <f aca="false">(0.157*($A289-10))-POWER((0.157*($A289-10)),5)/10+POWER((0.157*($A289-10)),9)/216-POWER((0.157*($A289-10)),13)/9360+POWER((0.157*($A289-10)),17)/685440-POWER((0.157*($A289-10)),21)/76204800+POWER((0.157*($A289-10)),25)/11975040000-POWER((0.157*($A289-10)),29)/2528170444800</f>
        <v>0.661211220710628</v>
      </c>
      <c r="K289" s="0" t="n">
        <f aca="false">POWER((0.157*($A289-10)),3)/3-POWER((0.157*($A289-10)),7)/42-POWER((0.157*($A289-10)),11)/1302-POWER((0.157*($A289-10)),15)/75600+POWER((0.157*($A289-10)),19)/6894720-POWER((0.157*($A289-10)),23)/918086400+POWER((0.157*($A289-10)),27)/168129561600</f>
        <v>0.101029267180103</v>
      </c>
    </row>
    <row r="290" customFormat="false" ht="13.5" hidden="false" customHeight="false" outlineLevel="0" collapsed="false">
      <c r="A290" s="0" t="n">
        <v>14.35</v>
      </c>
      <c r="B290" s="0" t="n">
        <f aca="false">($A290-10)</f>
        <v>4.35</v>
      </c>
      <c r="C290" s="0" t="n">
        <f aca="false">POWER($A290-10,2)</f>
        <v>18.9225</v>
      </c>
      <c r="D290" s="0" t="n">
        <f aca="false">0.5*$A290-2*SIN($A290)</f>
        <v>5.22012717718664</v>
      </c>
      <c r="E290" s="0" t="n">
        <f aca="false">-2*COS($A290)</f>
        <v>0.422459757403833</v>
      </c>
      <c r="F290" s="0" t="n">
        <f aca="false">COS(3*$A290)</f>
        <v>0.595990965099342</v>
      </c>
      <c r="G290" s="0" t="n">
        <f aca="false">SIN(5*$A290)</f>
        <v>0.485234234230729</v>
      </c>
      <c r="H290" s="0" t="n">
        <f aca="false">EXP(0.1*$A290)*COS($A290)</f>
        <v>-0.887090505797382</v>
      </c>
      <c r="I290" s="0" t="n">
        <f aca="false">EXP(0.1*$A290)*SIN($A290)</f>
        <v>4.10488594657166</v>
      </c>
      <c r="J290" s="0" t="n">
        <f aca="false">(0.157*($A290-10))-POWER((0.157*($A290-10)),5)/10+POWER((0.157*($A290-10)),9)/216-POWER((0.157*($A290-10)),13)/9360+POWER((0.157*($A290-10)),17)/685440-POWER((0.157*($A290-10)),21)/76204800+POWER((0.157*($A290-10)),25)/11975040000-POWER((0.157*($A290-10)),29)/2528170444800</f>
        <v>0.668241431331668</v>
      </c>
      <c r="K290" s="0" t="n">
        <f aca="false">POWER((0.157*($A290-10)),3)/3-POWER((0.157*($A290-10)),7)/42-POWER((0.157*($A290-10)),11)/1302-POWER((0.157*($A290-10)),15)/75600+POWER((0.157*($A290-10)),19)/6894720-POWER((0.157*($A290-10)),23)/918086400+POWER((0.157*($A290-10)),27)/168129561600</f>
        <v>0.104519092046741</v>
      </c>
    </row>
    <row r="291" customFormat="false" ht="13.5" hidden="false" customHeight="false" outlineLevel="0" collapsed="false">
      <c r="A291" s="0" t="n">
        <v>14.4</v>
      </c>
      <c r="B291" s="0" t="n">
        <f aca="false">($A291-10)</f>
        <v>4.4</v>
      </c>
      <c r="C291" s="0" t="n">
        <f aca="false">POWER($A291-10,2)</f>
        <v>19.36</v>
      </c>
      <c r="D291" s="0" t="n">
        <f aca="false">0.5*$A291-2*SIN($A291)</f>
        <v>5.26868444690145</v>
      </c>
      <c r="E291" s="0" t="n">
        <f aca="false">-2*COS($A291)</f>
        <v>0.519634712427512</v>
      </c>
      <c r="F291" s="0" t="n">
        <f aca="false">COS(3*$A291)</f>
        <v>0.709296125225733</v>
      </c>
      <c r="G291" s="0" t="n">
        <f aca="false">SIN(5*$A291)</f>
        <v>0.253823362762036</v>
      </c>
      <c r="H291" s="0" t="n">
        <f aca="false">EXP(0.1*$A291)*COS($A291)</f>
        <v>-1.0966100285545</v>
      </c>
      <c r="I291" s="0" t="n">
        <f aca="false">EXP(0.1*$A291)*SIN($A291)</f>
        <v>4.07574773813173</v>
      </c>
      <c r="J291" s="0" t="n">
        <f aca="false">(0.157*($A291-10))-POWER((0.157*($A291-10)),5)/10+POWER((0.157*($A291-10)),9)/216-POWER((0.157*($A291-10)),13)/9360+POWER((0.157*($A291-10)),17)/685440-POWER((0.157*($A291-10)),21)/76204800+POWER((0.157*($A291-10)),25)/11975040000-POWER((0.157*($A291-10)),29)/2528170444800</f>
        <v>0.675233789328613</v>
      </c>
      <c r="K291" s="0" t="n">
        <f aca="false">POWER((0.157*($A291-10)),3)/3-POWER((0.157*($A291-10)),7)/42-POWER((0.157*($A291-10)),11)/1302-POWER((0.157*($A291-10)),15)/75600+POWER((0.157*($A291-10)),19)/6894720-POWER((0.157*($A291-10)),23)/918086400+POWER((0.157*($A291-10)),27)/168129561600</f>
        <v>0.108083759922197</v>
      </c>
    </row>
    <row r="292" customFormat="false" ht="13.5" hidden="false" customHeight="false" outlineLevel="0" collapsed="false">
      <c r="A292" s="0" t="n">
        <v>14.45</v>
      </c>
      <c r="B292" s="0" t="n">
        <f aca="false">($A292-10)</f>
        <v>4.45</v>
      </c>
      <c r="C292" s="0" t="n">
        <f aca="false">POWER($A292-10,2)</f>
        <v>19.8025</v>
      </c>
      <c r="D292" s="0" t="n">
        <f aca="false">0.5*$A292-2*SIN($A292)</f>
        <v>5.3220689996893</v>
      </c>
      <c r="E292" s="0" t="n">
        <f aca="false">-2*COS($A292)</f>
        <v>0.615510851290645</v>
      </c>
      <c r="F292" s="0" t="n">
        <f aca="false">COS(3*$A292)</f>
        <v>0.806672023531261</v>
      </c>
      <c r="G292" s="0" t="n">
        <f aca="false">SIN(5*$A292)</f>
        <v>0.0066309839702791</v>
      </c>
      <c r="H292" s="0" t="n">
        <f aca="false">EXP(0.1*$A292)*COS($A292)</f>
        <v>-1.30545301173823</v>
      </c>
      <c r="I292" s="0" t="n">
        <f aca="false">EXP(0.1*$A292)*SIN($A292)</f>
        <v>4.03597597065368</v>
      </c>
      <c r="J292" s="0" t="n">
        <f aca="false">(0.157*($A292-10))-POWER((0.157*($A292-10)),5)/10+POWER((0.157*($A292-10)),9)/216-POWER((0.157*($A292-10)),13)/9360+POWER((0.157*($A292-10)),17)/685440-POWER((0.157*($A292-10)),21)/76204800+POWER((0.157*($A292-10)),25)/11975040000-POWER((0.157*($A292-10)),29)/2528170444800</f>
        <v>0.682187041836372</v>
      </c>
      <c r="K292" s="0" t="n">
        <f aca="false">POWER((0.157*($A292-10)),3)/3-POWER((0.157*($A292-10)),7)/42-POWER((0.157*($A292-10)),11)/1302-POWER((0.157*($A292-10)),15)/75600+POWER((0.157*($A292-10)),19)/6894720-POWER((0.157*($A292-10)),23)/918086400+POWER((0.157*($A292-10)),27)/168129561600</f>
        <v>0.111723681359926</v>
      </c>
    </row>
    <row r="293" customFormat="false" ht="13.5" hidden="false" customHeight="false" outlineLevel="0" collapsed="false">
      <c r="A293" s="0" t="n">
        <v>14.5</v>
      </c>
      <c r="B293" s="0" t="n">
        <f aca="false">($A293-10)</f>
        <v>4.5</v>
      </c>
      <c r="C293" s="0" t="n">
        <f aca="false">POWER($A293-10,2)</f>
        <v>20.25</v>
      </c>
      <c r="D293" s="0" t="n">
        <f aca="false">0.5*$A293-2*SIN($A293)</f>
        <v>5.38020988895063</v>
      </c>
      <c r="E293" s="0" t="n">
        <f aca="false">-2*COS($A293)</f>
        <v>0.70984853357741</v>
      </c>
      <c r="F293" s="0" t="n">
        <f aca="false">COS(3*$A293)</f>
        <v>0.885931807269982</v>
      </c>
      <c r="G293" s="0" t="n">
        <f aca="false">SIN(5*$A293)</f>
        <v>-0.240973677288101</v>
      </c>
      <c r="H293" s="0" t="n">
        <f aca="false">EXP(0.1*$A293)*COS($A293)</f>
        <v>-1.51308279353258</v>
      </c>
      <c r="I293" s="0" t="n">
        <f aca="false">EXP(0.1*$A293)*SIN($A293)</f>
        <v>3.98556468136683</v>
      </c>
      <c r="J293" s="0" t="n">
        <f aca="false">(0.157*($A293-10))-POWER((0.157*($A293-10)),5)/10+POWER((0.157*($A293-10)),9)/216-POWER((0.157*($A293-10)),13)/9360+POWER((0.157*($A293-10)),17)/685440-POWER((0.157*($A293-10)),21)/76204800+POWER((0.157*($A293-10)),25)/11975040000-POWER((0.157*($A293-10)),29)/2528170444800</f>
        <v>0.689099912631004</v>
      </c>
      <c r="K293" s="0" t="n">
        <f aca="false">POWER((0.157*($A293-10)),3)/3-POWER((0.157*($A293-10)),7)/42-POWER((0.157*($A293-10)),11)/1302-POWER((0.157*($A293-10)),15)/75600+POWER((0.157*($A293-10)),19)/6894720-POWER((0.157*($A293-10)),23)/918086400+POWER((0.157*($A293-10)),27)/168129561600</f>
        <v>0.11543924011051</v>
      </c>
    </row>
    <row r="294" customFormat="false" ht="13.5" hidden="false" customHeight="false" outlineLevel="0" collapsed="false">
      <c r="A294" s="0" t="n">
        <v>14.55</v>
      </c>
      <c r="B294" s="0" t="n">
        <f aca="false">($A294-10)</f>
        <v>4.55</v>
      </c>
      <c r="C294" s="0" t="n">
        <f aca="false">POWER($A294-10,2)</f>
        <v>20.7025</v>
      </c>
      <c r="D294" s="0" t="n">
        <f aca="false">0.5*$A294-2*SIN($A294)</f>
        <v>5.44302427972172</v>
      </c>
      <c r="E294" s="0" t="n">
        <f aca="false">-2*COS($A294)</f>
        <v>0.802411964212201</v>
      </c>
      <c r="F294" s="0" t="n">
        <f aca="false">COS(3*$A294)</f>
        <v>0.94529547257307</v>
      </c>
      <c r="G294" s="0" t="n">
        <f aca="false">SIN(5*$A294)</f>
        <v>-0.473595762429746</v>
      </c>
      <c r="H294" s="0" t="n">
        <f aca="false">EXP(0.1*$A294)*COS($A294)</f>
        <v>-1.71896039663425</v>
      </c>
      <c r="I294" s="0" t="n">
        <f aca="false">EXP(0.1*$A294)*SIN($A294)</f>
        <v>3.92453484145841</v>
      </c>
      <c r="J294" s="0" t="n">
        <f aca="false">(0.157*($A294-10))-POWER((0.157*($A294-10)),5)/10+POWER((0.157*($A294-10)),9)/216-POWER((0.157*($A294-10)),13)/9360+POWER((0.157*($A294-10)),17)/685440-POWER((0.157*($A294-10)),21)/76204800+POWER((0.157*($A294-10)),25)/11975040000-POWER((0.157*($A294-10)),29)/2528170444800</f>
        <v>0.695971102231902</v>
      </c>
      <c r="K294" s="0" t="n">
        <f aca="false">POWER((0.157*($A294-10)),3)/3-POWER((0.157*($A294-10)),7)/42-POWER((0.157*($A294-10)),11)/1302-POWER((0.157*($A294-10)),15)/75600+POWER((0.157*($A294-10)),19)/6894720-POWER((0.157*($A294-10)),23)/918086400+POWER((0.157*($A294-10)),27)/168129561600</f>
        <v>0.119230792111866</v>
      </c>
    </row>
    <row r="295" customFormat="false" ht="13.5" hidden="false" customHeight="false" outlineLevel="0" collapsed="false">
      <c r="A295" s="0" t="n">
        <v>14.6</v>
      </c>
      <c r="B295" s="0" t="n">
        <f aca="false">($A295-10)</f>
        <v>4.6</v>
      </c>
      <c r="C295" s="0" t="n">
        <f aca="false">POWER($A295-10,2)</f>
        <v>21.16</v>
      </c>
      <c r="D295" s="0" t="n">
        <f aca="false">0.5*$A295-2*SIN($A295)</f>
        <v>5.51041765571899</v>
      </c>
      <c r="E295" s="0" t="n">
        <f aca="false">-2*COS($A295)</f>
        <v>0.892969782824531</v>
      </c>
      <c r="F295" s="0" t="n">
        <f aca="false">COS(3*$A295)</f>
        <v>0.983429839498283</v>
      </c>
      <c r="G295" s="0" t="n">
        <f aca="false">SIN(5*$A295)</f>
        <v>-0.676771956887308</v>
      </c>
      <c r="H295" s="0" t="n">
        <f aca="false">EXP(0.1*$A295)*COS($A295)</f>
        <v>-1.92254587243882</v>
      </c>
      <c r="I295" s="0" t="n">
        <f aca="false">EXP(0.1*$A295)*SIN($A295)</f>
        <v>3.85293457355758</v>
      </c>
      <c r="J295" s="0" t="n">
        <f aca="false">(0.157*($A295-10))-POWER((0.157*($A295-10)),5)/10+POWER((0.157*($A295-10)),9)/216-POWER((0.157*($A295-10)),13)/9360+POWER((0.157*($A295-10)),17)/685440-POWER((0.157*($A295-10)),21)/76204800+POWER((0.157*($A295-10)),25)/11975040000-POWER((0.157*($A295-10)),29)/2528170444800</f>
        <v>0.702799288023889</v>
      </c>
      <c r="K295" s="0" t="n">
        <f aca="false">POWER((0.157*($A295-10)),3)/3-POWER((0.157*($A295-10)),7)/42-POWER((0.157*($A295-10)),11)/1302-POWER((0.157*($A295-10)),15)/75600+POWER((0.157*($A295-10)),19)/6894720-POWER((0.157*($A295-10)),23)/918086400+POWER((0.157*($A295-10)),27)/168129561600</f>
        <v>0.123098664449451</v>
      </c>
    </row>
    <row r="296" customFormat="false" ht="13.5" hidden="false" customHeight="false" outlineLevel="0" collapsed="false">
      <c r="A296" s="0" t="n">
        <v>14.65</v>
      </c>
      <c r="B296" s="0" t="n">
        <f aca="false">($A296-10)</f>
        <v>4.65</v>
      </c>
      <c r="C296" s="0" t="n">
        <f aca="false">POWER($A296-10,2)</f>
        <v>21.6225</v>
      </c>
      <c r="D296" s="0" t="n">
        <f aca="false">0.5*$A296-2*SIN($A296)</f>
        <v>5.5822840555805</v>
      </c>
      <c r="E296" s="0" t="n">
        <f aca="false">-2*COS($A296)</f>
        <v>0.981295642029476</v>
      </c>
      <c r="F296" s="0" t="n">
        <f aca="false">COS(3*$A296)</f>
        <v>0.999478492377307</v>
      </c>
      <c r="G296" s="0" t="n">
        <f aca="false">SIN(5*$A296)</f>
        <v>-0.837869748957321</v>
      </c>
      <c r="H296" s="0" t="n">
        <f aca="false">EXP(0.1*$A296)*COS($A296)</f>
        <v>-2.12329966120063</v>
      </c>
      <c r="I296" s="0" t="n">
        <f aca="false">EXP(0.1*$A296)*SIN($A296)</f>
        <v>3.7708393025185</v>
      </c>
      <c r="J296" s="0" t="n">
        <f aca="false">(0.157*($A296-10))-POWER((0.157*($A296-10)),5)/10+POWER((0.157*($A296-10)),9)/216-POWER((0.157*($A296-10)),13)/9360+POWER((0.157*($A296-10)),17)/685440-POWER((0.157*($A296-10)),21)/76204800+POWER((0.157*($A296-10)),25)/11975040000-POWER((0.157*($A296-10)),29)/2528170444800</f>
        <v>0.709583124399757</v>
      </c>
      <c r="K296" s="0" t="n">
        <f aca="false">POWER((0.157*($A296-10)),3)/3-POWER((0.157*($A296-10)),7)/42-POWER((0.157*($A296-10)),11)/1302-POWER((0.157*($A296-10)),15)/75600+POWER((0.157*($A296-10)),19)/6894720-POWER((0.157*($A296-10)),23)/918086400+POWER((0.157*($A296-10)),27)/168129561600</f>
        <v>0.127043154285611</v>
      </c>
    </row>
    <row r="297" customFormat="false" ht="13.5" hidden="false" customHeight="false" outlineLevel="0" collapsed="false">
      <c r="A297" s="0" t="n">
        <v>14.7</v>
      </c>
      <c r="B297" s="0" t="n">
        <f aca="false">($A297-10)</f>
        <v>4.7</v>
      </c>
      <c r="C297" s="0" t="n">
        <f aca="false">POWER($A297-10,2)</f>
        <v>22.09</v>
      </c>
      <c r="D297" s="0" t="n">
        <f aca="false">0.5*$A297-2*SIN($A297)</f>
        <v>5.65850633771413</v>
      </c>
      <c r="E297" s="0" t="n">
        <f aca="false">-2*COS($A297)</f>
        <v>1.06716877317824</v>
      </c>
      <c r="F297" s="0" t="n">
        <f aca="false">COS(3*$A297)</f>
        <v>0.993081013065316</v>
      </c>
      <c r="G297" s="0" t="n">
        <f aca="false">SIN(5*$A297)</f>
        <v>-0.946872858193347</v>
      </c>
      <c r="H297" s="0" t="n">
        <f aca="false">EXP(0.1*$A297)*COS($A297)</f>
        <v>-2.3206839648758</v>
      </c>
      <c r="I297" s="0" t="n">
        <f aca="false">EXP(0.1*$A297)*SIN($A297)</f>
        <v>3.67835183844931</v>
      </c>
      <c r="J297" s="0" t="n">
        <f aca="false">(0.157*($A297-10))-POWER((0.157*($A297-10)),5)/10+POWER((0.157*($A297-10)),9)/216-POWER((0.157*($A297-10)),13)/9360+POWER((0.157*($A297-10)),17)/685440-POWER((0.157*($A297-10)),21)/76204800+POWER((0.157*($A297-10)),25)/11975040000-POWER((0.157*($A297-10)),29)/2528170444800</f>
        <v>0.716321242923842</v>
      </c>
      <c r="K297" s="0" t="n">
        <f aca="false">POWER((0.157*($A297-10)),3)/3-POWER((0.157*($A297-10)),7)/42-POWER((0.157*($A297-10)),11)/1302-POWER((0.157*($A297-10)),15)/75600+POWER((0.157*($A297-10)),19)/6894720-POWER((0.157*($A297-10)),23)/918086400+POWER((0.157*($A297-10)),27)/168129561600</f>
        <v>0.131064527757213</v>
      </c>
    </row>
    <row r="298" customFormat="false" ht="13.5" hidden="false" customHeight="false" outlineLevel="0" collapsed="false">
      <c r="A298" s="0" t="n">
        <v>14.75</v>
      </c>
      <c r="B298" s="0" t="n">
        <f aca="false">($A298-10)</f>
        <v>4.75</v>
      </c>
      <c r="C298" s="0" t="n">
        <f aca="false">POWER($A298-10,2)</f>
        <v>22.5625</v>
      </c>
      <c r="D298" s="0" t="n">
        <f aca="false">0.5*$A298-2*SIN($A298)</f>
        <v>5.73895647309061</v>
      </c>
      <c r="E298" s="0" t="n">
        <f aca="false">-2*COS($A298)</f>
        <v>1.15037453816481</v>
      </c>
      <c r="F298" s="0" t="n">
        <f aca="false">COS(3*$A298)</f>
        <v>0.964381075155512</v>
      </c>
      <c r="G298" s="0" t="n">
        <f aca="false">SIN(5*$A298)</f>
        <v>-0.997003999211072</v>
      </c>
      <c r="H298" s="0" t="n">
        <f aca="false">EXP(0.1*$A298)*COS($A298)</f>
        <v>-2.51416412929296</v>
      </c>
      <c r="I298" s="0" t="n">
        <f aca="false">EXP(0.1*$A298)*SIN($A298)</f>
        <v>3.57560239109555</v>
      </c>
      <c r="J298" s="0" t="n">
        <f aca="false">(0.157*($A298-10))-POWER((0.157*($A298-10)),5)/10+POWER((0.157*($A298-10)),9)/216-POWER((0.157*($A298-10)),13)/9360+POWER((0.157*($A298-10)),17)/685440-POWER((0.157*($A298-10)),21)/76204800+POWER((0.157*($A298-10)),25)/11975040000-POWER((0.157*($A298-10)),29)/2528170444800</f>
        <v>0.723012252517196</v>
      </c>
      <c r="K298" s="0" t="n">
        <f aca="false">POWER((0.157*($A298-10)),3)/3-POWER((0.157*($A298-10)),7)/42-POWER((0.157*($A298-10)),11)/1302-POWER((0.157*($A298-10)),15)/75600+POWER((0.157*($A298-10)),19)/6894720-POWER((0.157*($A298-10)),23)/918086400+POWER((0.157*($A298-10)),27)/168129561600</f>
        <v>0.135163018840656</v>
      </c>
    </row>
    <row r="299" customFormat="false" ht="13.5" hidden="false" customHeight="false" outlineLevel="0" collapsed="false">
      <c r="A299" s="0" t="n">
        <v>14.8</v>
      </c>
      <c r="B299" s="0" t="n">
        <f aca="false">($A299-10)</f>
        <v>4.8</v>
      </c>
      <c r="C299" s="0" t="n">
        <f aca="false">POWER($A299-10,2)</f>
        <v>23.04</v>
      </c>
      <c r="D299" s="0" t="n">
        <f aca="false">0.5*$A299-2*SIN($A299)</f>
        <v>5.82349586524937</v>
      </c>
      <c r="E299" s="0" t="n">
        <f aca="false">-2*COS($A299)</f>
        <v>1.23070496590944</v>
      </c>
      <c r="F299" s="0" t="n">
        <f aca="false">COS(3*$A299)</f>
        <v>0.914023217379951</v>
      </c>
      <c r="G299" s="0" t="n">
        <f aca="false">SIN(5*$A299)</f>
        <v>-0.985146260468247</v>
      </c>
      <c r="H299" s="0" t="n">
        <f aca="false">EXP(0.1*$A299)*COS($A299)</f>
        <v>-2.70321003223857</v>
      </c>
      <c r="I299" s="0" t="n">
        <f aca="false">EXP(0.1*$A299)*SIN($A299)</f>
        <v>3.46274851485168</v>
      </c>
      <c r="J299" s="0" t="n">
        <f aca="false">(0.157*($A299-10))-POWER((0.157*($A299-10)),5)/10+POWER((0.157*($A299-10)),9)/216-POWER((0.157*($A299-10)),13)/9360+POWER((0.157*($A299-10)),17)/685440-POWER((0.157*($A299-10)),21)/76204800+POWER((0.157*($A299-10)),25)/11975040000-POWER((0.157*($A299-10)),29)/2528170444800</f>
        <v>0.729654739664936</v>
      </c>
      <c r="K299" s="0" t="n">
        <f aca="false">POWER((0.157*($A299-10)),3)/3-POWER((0.157*($A299-10)),7)/42-POWER((0.157*($A299-10)),11)/1302-POWER((0.157*($A299-10)),15)/75600+POWER((0.157*($A299-10)),19)/6894720-POWER((0.157*($A299-10)),23)/918086400+POWER((0.157*($A299-10)),27)/168129561600</f>
        <v>0.139338828183327</v>
      </c>
    </row>
    <row r="300" customFormat="false" ht="13.5" hidden="false" customHeight="false" outlineLevel="0" collapsed="false">
      <c r="A300" s="0" t="n">
        <v>14.85</v>
      </c>
      <c r="B300" s="0" t="n">
        <f aca="false">($A300-10)</f>
        <v>4.85</v>
      </c>
      <c r="C300" s="0" t="n">
        <f aca="false">POWER($A300-10,2)</f>
        <v>23.5225</v>
      </c>
      <c r="D300" s="0" t="n">
        <f aca="false">0.5*$A300-2*SIN($A300)</f>
        <v>5.91197569671752</v>
      </c>
      <c r="E300" s="0" t="n">
        <f aca="false">-2*COS($A300)</f>
        <v>1.30795927217806</v>
      </c>
      <c r="F300" s="0" t="n">
        <f aca="false">COS(3*$A300)</f>
        <v>0.843138368659183</v>
      </c>
      <c r="G300" s="0" t="n">
        <f aca="false">SIN(5*$A300)</f>
        <v>-0.912036898727878</v>
      </c>
      <c r="H300" s="0" t="n">
        <f aca="false">EXP(0.1*$A300)*COS($A300)</f>
        <v>-2.88729747399458</v>
      </c>
      <c r="I300" s="0" t="n">
        <f aca="false">EXP(0.1*$A300)*SIN($A300)</f>
        <v>3.33997498384279</v>
      </c>
      <c r="J300" s="0" t="n">
        <f aca="false">(0.157*($A300-10))-POWER((0.157*($A300-10)),5)/10+POWER((0.157*($A300-10)),9)/216-POWER((0.157*($A300-10)),13)/9360+POWER((0.157*($A300-10)),17)/685440-POWER((0.157*($A300-10)),21)/76204800+POWER((0.157*($A300-10)),25)/11975040000-POWER((0.157*($A300-10)),29)/2528170444800</f>
        <v>0.736247268646338</v>
      </c>
      <c r="K300" s="0" t="n">
        <f aca="false">POWER((0.157*($A300-10)),3)/3-POWER((0.157*($A300-10)),7)/42-POWER((0.157*($A300-10)),11)/1302-POWER((0.157*($A300-10)),15)/75600+POWER((0.157*($A300-10)),19)/6894720-POWER((0.157*($A300-10)),23)/918086400+POWER((0.157*($A300-10)),27)/168129561600</f>
        <v>0.143592121900544</v>
      </c>
    </row>
    <row r="301" customFormat="false" ht="13.5" hidden="false" customHeight="false" outlineLevel="0" collapsed="false">
      <c r="A301" s="0" t="n">
        <v>14.9</v>
      </c>
      <c r="B301" s="0" t="n">
        <f aca="false">($A301-10)</f>
        <v>4.9</v>
      </c>
      <c r="C301" s="0" t="n">
        <f aca="false">POWER($A301-10,2)</f>
        <v>24.01</v>
      </c>
      <c r="D301" s="0" t="n">
        <f aca="false">0.5*$A301-2*SIN($A301)</f>
        <v>6.00423730097605</v>
      </c>
      <c r="E301" s="0" t="n">
        <f aca="false">-2*COS($A301)</f>
        <v>1.38194436143825</v>
      </c>
      <c r="F301" s="0" t="n">
        <f aca="false">COS(3*$A301)</f>
        <v>0.753318449876794</v>
      </c>
      <c r="G301" s="0" t="n">
        <f aca="false">SIN(5*$A301)</f>
        <v>-0.782221500003542</v>
      </c>
      <c r="H301" s="0" t="n">
        <f aca="false">EXP(0.1*$A301)*COS($A301)</f>
        <v>-3.06590956682502</v>
      </c>
      <c r="I301" s="0" t="n">
        <f aca="false">EXP(0.1*$A301)*SIN($A301)</f>
        <v>3.20749359669091</v>
      </c>
      <c r="J301" s="0" t="n">
        <f aca="false">(0.157*($A301-10))-POWER((0.157*($A301-10)),5)/10+POWER((0.157*($A301-10)),9)/216-POWER((0.157*($A301-10)),13)/9360+POWER((0.157*($A301-10)),17)/685440-POWER((0.157*($A301-10)),21)/76204800+POWER((0.157*($A301-10)),25)/11975040000-POWER((0.157*($A301-10)),29)/2528170444800</f>
        <v>0.742788381788276</v>
      </c>
      <c r="K301" s="0" t="n">
        <f aca="false">POWER((0.157*($A301-10)),3)/3-POWER((0.157*($A301-10)),7)/42-POWER((0.157*($A301-10)),11)/1302-POWER((0.157*($A301-10)),15)/75600+POWER((0.157*($A301-10)),19)/6894720-POWER((0.157*($A301-10)),23)/918086400+POWER((0.157*($A301-10)),27)/168129561600</f>
        <v>0.147923030336975</v>
      </c>
    </row>
    <row r="302" customFormat="false" ht="13.5" hidden="false" customHeight="false" outlineLevel="0" collapsed="false">
      <c r="A302" s="0" t="n">
        <v>14.95</v>
      </c>
      <c r="B302" s="0" t="n">
        <f aca="false">($A302-10)</f>
        <v>4.95</v>
      </c>
      <c r="C302" s="0" t="n">
        <f aca="false">POWER($A302-10,2)</f>
        <v>24.5025</v>
      </c>
      <c r="D302" s="0" t="n">
        <f aca="false">0.5*$A302-2*SIN($A302)</f>
        <v>6.10011255904348</v>
      </c>
      <c r="E302" s="0" t="n">
        <f aca="false">-2*COS($A302)</f>
        <v>1.45247530949756</v>
      </c>
      <c r="F302" s="0" t="n">
        <f aca="false">COS(3*$A302)</f>
        <v>0.646580622768399</v>
      </c>
      <c r="G302" s="0" t="n">
        <f aca="false">SIN(5*$A302)</f>
        <v>-0.603771357037252</v>
      </c>
      <c r="H302" s="0" t="n">
        <f aca="false">EXP(0.1*$A302)*COS($A302)</f>
        <v>-3.23853811987571</v>
      </c>
      <c r="I302" s="0" t="n">
        <f aca="false">EXP(0.1*$A302)*SIN($A302)</f>
        <v>3.06554291075441</v>
      </c>
      <c r="J302" s="0" t="n">
        <f aca="false">(0.157*($A302-10))-POWER((0.157*($A302-10)),5)/10+POWER((0.157*($A302-10)),9)/216-POWER((0.157*($A302-10)),13)/9360+POWER((0.157*($A302-10)),17)/685440-POWER((0.157*($A302-10)),21)/76204800+POWER((0.157*($A302-10)),25)/11975040000-POWER((0.157*($A302-10)),29)/2528170444800</f>
        <v>0.749276599742557</v>
      </c>
      <c r="K302" s="0" t="n">
        <f aca="false">POWER((0.157*($A302-10)),3)/3-POWER((0.157*($A302-10)),7)/42-POWER((0.157*($A302-10)),11)/1302-POWER((0.157*($A302-10)),15)/75600+POWER((0.157*($A302-10)),19)/6894720-POWER((0.157*($A302-10)),23)/918086400+POWER((0.157*($A302-10)),27)/168129561600</f>
        <v>0.152331646791496</v>
      </c>
    </row>
    <row r="303" customFormat="false" ht="13.5" hidden="false" customHeight="false" outlineLevel="0" collapsed="false">
      <c r="A303" s="0" t="n">
        <v>15</v>
      </c>
      <c r="B303" s="0" t="n">
        <f aca="false">($A303-10)</f>
        <v>5</v>
      </c>
      <c r="C303" s="0" t="n">
        <f aca="false">POWER($A303-10,2)</f>
        <v>25</v>
      </c>
      <c r="D303" s="0" t="n">
        <f aca="false">0.5*$A303-2*SIN($A303)</f>
        <v>6.19942431968577</v>
      </c>
      <c r="E303" s="0" t="n">
        <f aca="false">-2*COS($A303)</f>
        <v>1.51937582571764</v>
      </c>
      <c r="F303" s="0" t="n">
        <f aca="false">COS(3*$A303)</f>
        <v>0.52532198881773</v>
      </c>
      <c r="G303" s="0" t="n">
        <f aca="false">SIN(5*$A303)</f>
        <v>-0.38778163540943</v>
      </c>
      <c r="H303" s="0" t="n">
        <f aca="false">EXP(0.1*$A303)*COS($A303)</f>
        <v>-3.40468501592732</v>
      </c>
      <c r="I303" s="0" t="n">
        <f aca="false">EXP(0.1*$A303)*SIN($A303)</f>
        <v>2.9143879058059</v>
      </c>
      <c r="J303" s="0" t="n">
        <f aca="false">(0.157*($A303-10))-POWER((0.157*($A303-10)),5)/10+POWER((0.157*($A303-10)),9)/216-POWER((0.157*($A303-10)),13)/9360+POWER((0.157*($A303-10)),17)/685440-POWER((0.157*($A303-10)),21)/76204800+POWER((0.157*($A303-10)),25)/11975040000-POWER((0.157*($A303-10)),29)/2528170444800</f>
        <v>0.755710421787759</v>
      </c>
      <c r="K303" s="0" t="n">
        <f aca="false">POWER((0.157*($A303-10)),3)/3-POWER((0.157*($A303-10)),7)/42-POWER((0.157*($A303-10)),11)/1302-POWER((0.157*($A303-10)),15)/75600+POWER((0.157*($A303-10)),19)/6894720-POWER((0.157*($A303-10)),23)/918086400+POWER((0.157*($A303-10)),27)/168129561600</f>
        <v>0.156818026204418</v>
      </c>
    </row>
    <row r="304" customFormat="false" ht="13.5" hidden="false" customHeight="false" outlineLevel="0" collapsed="false">
      <c r="A304" s="0" t="n">
        <v>15.05</v>
      </c>
      <c r="B304" s="0" t="n">
        <f aca="false">($A304-10)</f>
        <v>5.05</v>
      </c>
      <c r="C304" s="0" t="n">
        <f aca="false">POWER($A304-10,2)</f>
        <v>25.5025</v>
      </c>
      <c r="D304" s="0" t="n">
        <f aca="false">0.5*$A304-2*SIN($A304)</f>
        <v>6.30198684220212</v>
      </c>
      <c r="E304" s="0" t="n">
        <f aca="false">-2*COS($A304)</f>
        <v>1.58247869364907</v>
      </c>
      <c r="F304" s="0" t="n">
        <f aca="false">COS(3*$A304)</f>
        <v>0.392265755525225</v>
      </c>
      <c r="G304" s="0" t="n">
        <f aca="false">SIN(5*$A304)</f>
        <v>-0.147681529881679</v>
      </c>
      <c r="H304" s="0" t="n">
        <f aca="false">EXP(0.1*$A304)*COS($A304)</f>
        <v>-3.56386357642681</v>
      </c>
      <c r="I304" s="0" t="n">
        <f aca="false">EXP(0.1*$A304)*SIN($A304)</f>
        <v>2.75431957729296</v>
      </c>
      <c r="J304" s="0" t="n">
        <f aca="false">(0.157*($A304-10))-POWER((0.157*($A304-10)),5)/10+POWER((0.157*($A304-10)),9)/216-POWER((0.157*($A304-10)),13)/9360+POWER((0.157*($A304-10)),17)/685440-POWER((0.157*($A304-10)),21)/76204800+POWER((0.157*($A304-10)),25)/11975040000-POWER((0.157*($A304-10)),29)/2528170444800</f>
        <v>0.762088326156136</v>
      </c>
      <c r="K304" s="0" t="n">
        <f aca="false">POWER((0.157*($A304-10)),3)/3-POWER((0.157*($A304-10)),7)/42-POWER((0.157*($A304-10)),11)/1302-POWER((0.157*($A304-10)),15)/75600+POWER((0.157*($A304-10)),19)/6894720-POWER((0.157*($A304-10)),23)/918086400+POWER((0.157*($A304-10)),27)/168129561600</f>
        <v>0.161382183805958</v>
      </c>
    </row>
    <row r="305" customFormat="false" ht="13.5" hidden="false" customHeight="false" outlineLevel="0" collapsed="false">
      <c r="A305" s="0" t="n">
        <v>15.1</v>
      </c>
      <c r="B305" s="0" t="n">
        <f aca="false">($A305-10)</f>
        <v>5.1</v>
      </c>
      <c r="C305" s="0" t="n">
        <f aca="false">POWER($A305-10,2)</f>
        <v>26.01</v>
      </c>
      <c r="D305" s="0" t="n">
        <f aca="false">0.5*$A305-2*SIN($A305)</f>
        <v>6.40760626068002</v>
      </c>
      <c r="E305" s="0" t="n">
        <f aca="false">-2*COS($A305)</f>
        <v>1.64162618898534</v>
      </c>
      <c r="F305" s="0" t="n">
        <f aca="false">COS(3*$A305)</f>
        <v>0.250400079038429</v>
      </c>
      <c r="G305" s="0" t="n">
        <f aca="false">SIN(5*$A305)</f>
        <v>0.10160069789025</v>
      </c>
      <c r="H305" s="0" t="n">
        <f aca="false">EXP(0.1*$A305)*COS($A305)</f>
        <v>-3.71559991121634</v>
      </c>
      <c r="I305" s="0" t="n">
        <f aca="false">EXP(0.1*$A305)*SIN($A305)</f>
        <v>2.58565445950577</v>
      </c>
      <c r="J305" s="0" t="n">
        <f aca="false">(0.157*($A305-10))-POWER((0.157*($A305-10)),5)/10+POWER((0.157*($A305-10)),9)/216-POWER((0.157*($A305-10)),13)/9360+POWER((0.157*($A305-10)),17)/685440-POWER((0.157*($A305-10)),21)/76204800+POWER((0.157*($A305-10)),25)/11975040000-POWER((0.157*($A305-10)),29)/2528170444800</f>
        <v>0.768408770386179</v>
      </c>
      <c r="K305" s="0" t="n">
        <f aca="false">POWER((0.157*($A305-10)),3)/3-POWER((0.157*($A305-10)),7)/42-POWER((0.157*($A305-10)),11)/1302-POWER((0.157*($A305-10)),15)/75600+POWER((0.157*($A305-10)),19)/6894720-POWER((0.157*($A305-10)),23)/918086400+POWER((0.157*($A305-10)),27)/168129561600</f>
        <v>0.166024093724803</v>
      </c>
    </row>
    <row r="306" customFormat="false" ht="13.5" hidden="false" customHeight="false" outlineLevel="0" collapsed="false">
      <c r="A306" s="0" t="n">
        <v>15.15</v>
      </c>
      <c r="B306" s="0" t="n">
        <f aca="false">($A306-10)</f>
        <v>5.15</v>
      </c>
      <c r="C306" s="0" t="n">
        <f aca="false">POWER($A306-10,2)</f>
        <v>26.5225</v>
      </c>
      <c r="D306" s="0" t="n">
        <f aca="false">0.5*$A306-2*SIN($A306)</f>
        <v>6.51608106855907</v>
      </c>
      <c r="E306" s="0" t="n">
        <f aca="false">-2*COS($A306)</f>
        <v>1.69667047379154</v>
      </c>
      <c r="F306" s="0" t="n">
        <f aca="false">COS(3*$A306)</f>
        <v>0.102910956606956</v>
      </c>
      <c r="G306" s="0" t="n">
        <f aca="false">SIN(5*$A306)</f>
        <v>0.344565886362345</v>
      </c>
      <c r="H306" s="0" t="n">
        <f aca="false">EXP(0.1*$A306)*COS($A306)</f>
        <v>-3.85943424938122</v>
      </c>
      <c r="I306" s="0" t="n">
        <f aca="false">EXP(0.1*$A306)*SIN($A306)</f>
        <v>2.40873407915709</v>
      </c>
      <c r="J306" s="0" t="n">
        <f aca="false">(0.157*($A306-10))-POWER((0.157*($A306-10)),5)/10+POWER((0.157*($A306-10)),9)/216-POWER((0.157*($A306-10)),13)/9360+POWER((0.157*($A306-10)),17)/685440-POWER((0.157*($A306-10)),21)/76204800+POWER((0.157*($A306-10)),25)/11975040000-POWER((0.157*($A306-10)),29)/2528170444800</f>
        <v>0.774670191701401</v>
      </c>
      <c r="K306" s="0" t="n">
        <f aca="false">POWER((0.157*($A306-10)),3)/3-POWER((0.157*($A306-10)),7)/42-POWER((0.157*($A306-10)),11)/1302-POWER((0.157*($A306-10)),15)/75600+POWER((0.157*($A306-10)),19)/6894720-POWER((0.157*($A306-10)),23)/918086400+POWER((0.157*($A306-10)),27)/168129561600</f>
        <v>0.170743687555562</v>
      </c>
    </row>
    <row r="307" customFormat="false" ht="13.5" hidden="false" customHeight="false" outlineLevel="0" collapsed="false">
      <c r="A307" s="0" t="n">
        <v>15.2</v>
      </c>
      <c r="B307" s="0" t="n">
        <f aca="false">($A307-10)</f>
        <v>5.2</v>
      </c>
      <c r="C307" s="0" t="n">
        <f aca="false">POWER($A307-10,2)</f>
        <v>27.04</v>
      </c>
      <c r="D307" s="0" t="n">
        <f aca="false">0.5*$A307-2*SIN($A307)</f>
        <v>6.6272026222924</v>
      </c>
      <c r="E307" s="0" t="n">
        <f aca="false">-2*COS($A307)</f>
        <v>1.74747396602216</v>
      </c>
      <c r="F307" s="0" t="n">
        <f aca="false">COS(3*$A307)</f>
        <v>-0.046889324047036</v>
      </c>
      <c r="G307" s="0" t="n">
        <f aca="false">SIN(5*$A307)</f>
        <v>0.56610763689818</v>
      </c>
      <c r="H307" s="0" t="n">
        <f aca="false">EXP(0.1*$A307)*COS($A307)</f>
        <v>-3.99492224765076</v>
      </c>
      <c r="I307" s="0" t="n">
        <f aca="false">EXP(0.1*$A307)*SIN($A307)</f>
        <v>2.22392434006145</v>
      </c>
      <c r="J307" s="0" t="n">
        <f aca="false">(0.157*($A307-10))-POWER((0.157*($A307-10)),5)/10+POWER((0.157*($A307-10)),9)/216-POWER((0.157*($A307-10)),13)/9360+POWER((0.157*($A307-10)),17)/685440-POWER((0.157*($A307-10)),21)/76204800+POWER((0.157*($A307-10)),25)/11975040000-POWER((0.157*($A307-10)),29)/2528170444800</f>
        <v>0.780871007415929</v>
      </c>
      <c r="K307" s="0" t="n">
        <f aca="false">POWER((0.157*($A307-10)),3)/3-POWER((0.157*($A307-10)),7)/42-POWER((0.157*($A307-10)),11)/1302-POWER((0.157*($A307-10)),15)/75600+POWER((0.157*($A307-10)),19)/6894720-POWER((0.157*($A307-10)),23)/918086400+POWER((0.157*($A307-10)),27)/168129561600</f>
        <v>0.175540852883867</v>
      </c>
    </row>
    <row r="308" customFormat="false" ht="13.5" hidden="false" customHeight="false" outlineLevel="0" collapsed="false">
      <c r="A308" s="0" t="n">
        <v>15.25</v>
      </c>
      <c r="B308" s="0" t="n">
        <f aca="false">($A308-10)</f>
        <v>5.25</v>
      </c>
      <c r="C308" s="0" t="n">
        <f aca="false">POWER($A308-10,2)</f>
        <v>27.5625</v>
      </c>
      <c r="D308" s="0" t="n">
        <f aca="false">0.5*$A308-2*SIN($A308)</f>
        <v>6.74075566284692</v>
      </c>
      <c r="E308" s="0" t="n">
        <f aca="false">-2*COS($A308)</f>
        <v>1.79390968340458</v>
      </c>
      <c r="F308" s="0" t="n">
        <f aca="false">COS(3*$A308)</f>
        <v>-0.195636571570331</v>
      </c>
      <c r="G308" s="0" t="n">
        <f aca="false">SIN(5*$A308)</f>
        <v>0.752451556469467</v>
      </c>
      <c r="H308" s="0" t="n">
        <f aca="false">EXP(0.1*$A308)*COS($A308)</f>
        <v>-4.12163627280677</v>
      </c>
      <c r="I308" s="0" t="n">
        <f aca="false">EXP(0.1*$A308)*SIN($A308)</f>
        <v>2.03161483978241</v>
      </c>
      <c r="J308" s="0" t="n">
        <f aca="false">(0.157*($A308-10))-POWER((0.157*($A308-10)),5)/10+POWER((0.157*($A308-10)),9)/216-POWER((0.157*($A308-10)),13)/9360+POWER((0.157*($A308-10)),17)/685440-POWER((0.157*($A308-10)),21)/76204800+POWER((0.157*($A308-10)),25)/11975040000-POWER((0.157*($A308-10)),29)/2528170444800</f>
        <v>0.787009615367472</v>
      </c>
      <c r="K308" s="0" t="n">
        <f aca="false">POWER((0.157*($A308-10)),3)/3-POWER((0.157*($A308-10)),7)/42-POWER((0.157*($A308-10)),11)/1302-POWER((0.157*($A308-10)),15)/75600+POWER((0.157*($A308-10)),19)/6894720-POWER((0.157*($A308-10)),23)/918086400+POWER((0.157*($A308-10)),27)/168129561600</f>
        <v>0.180415431767834</v>
      </c>
    </row>
    <row r="309" customFormat="false" ht="13.5" hidden="false" customHeight="false" outlineLevel="0" collapsed="false">
      <c r="A309" s="0" t="n">
        <v>15.3</v>
      </c>
      <c r="B309" s="0" t="n">
        <f aca="false">($A309-10)</f>
        <v>5.3</v>
      </c>
      <c r="C309" s="0" t="n">
        <f aca="false">POWER($A309-10,2)</f>
        <v>28.09</v>
      </c>
      <c r="D309" s="0" t="n">
        <f aca="false">0.5*$A309-2*SIN($A309)</f>
        <v>6.85651885373878</v>
      </c>
      <c r="E309" s="0" t="n">
        <f aca="false">-2*COS($A309)</f>
        <v>1.83586156082859</v>
      </c>
      <c r="F309" s="0" t="n">
        <f aca="false">COS(3*$A309)</f>
        <v>-0.339990243463579</v>
      </c>
      <c r="G309" s="0" t="n">
        <f aca="false">SIN(5*$A309)</f>
        <v>0.89201168269937</v>
      </c>
      <c r="H309" s="0" t="n">
        <f aca="false">EXP(0.1*$A309)*COS($A309)</f>
        <v>-4.23916665458484</v>
      </c>
      <c r="I309" s="0" t="n">
        <f aca="false">EXP(0.1*$A309)*SIN($A309)</f>
        <v>1.83221811929772</v>
      </c>
      <c r="J309" s="0" t="n">
        <f aca="false">(0.157*($A309-10))-POWER((0.157*($A309-10)),5)/10+POWER((0.157*($A309-10)),9)/216-POWER((0.157*($A309-10)),13)/9360+POWER((0.157*($A309-10)),17)/685440-POWER((0.157*($A309-10)),21)/76204800+POWER((0.157*($A309-10)),25)/11975040000-POWER((0.157*($A309-10)),29)/2528170444800</f>
        <v>0.793084394378231</v>
      </c>
      <c r="K309" s="0" t="n">
        <f aca="false">POWER((0.157*($A309-10)),3)/3-POWER((0.157*($A309-10)),7)/42-POWER((0.157*($A309-10)),11)/1302-POWER((0.157*($A309-10)),15)/75600+POWER((0.157*($A309-10)),19)/6894720-POWER((0.157*($A309-10)),23)/918086400+POWER((0.157*($A309-10)),27)/168129561600</f>
        <v>0.185367219174528</v>
      </c>
    </row>
    <row r="310" customFormat="false" ht="13.5" hidden="false" customHeight="false" outlineLevel="0" collapsed="false">
      <c r="A310" s="0" t="n">
        <v>15.35</v>
      </c>
      <c r="B310" s="0" t="n">
        <f aca="false">($A310-10)</f>
        <v>5.35</v>
      </c>
      <c r="C310" s="0" t="n">
        <f aca="false">POWER($A310-10,2)</f>
        <v>28.6225</v>
      </c>
      <c r="D310" s="0" t="n">
        <f aca="false">0.5*$A310-2*SIN($A310)</f>
        <v>6.97426533425929</v>
      </c>
      <c r="E310" s="0" t="n">
        <f aca="false">-2*COS($A310)</f>
        <v>1.87322474044874</v>
      </c>
      <c r="F310" s="0" t="n">
        <f aca="false">COS(3*$A310)</f>
        <v>-0.476708467464096</v>
      </c>
      <c r="G310" s="0" t="n">
        <f aca="false">SIN(5*$A310)</f>
        <v>0.976110842887401</v>
      </c>
      <c r="H310" s="0" t="n">
        <f aca="false">EXP(0.1*$A310)*COS($A310)</f>
        <v>-4.34712290559306</v>
      </c>
      <c r="I310" s="0" t="n">
        <f aca="false">EXP(0.1*$A310)*SIN($A310)</f>
        <v>1.62616884691306</v>
      </c>
      <c r="J310" s="0" t="n">
        <f aca="false">(0.157*($A310-10))-POWER((0.157*($A310-10)),5)/10+POWER((0.157*($A310-10)),9)/216-POWER((0.157*($A310-10)),13)/9360+POWER((0.157*($A310-10)),17)/685440-POWER((0.157*($A310-10)),21)/76204800+POWER((0.157*($A310-10)),25)/11975040000-POWER((0.157*($A310-10)),29)/2528170444800</f>
        <v>0.799093704744311</v>
      </c>
      <c r="K310" s="0" t="n">
        <f aca="false">POWER((0.157*($A310-10)),3)/3-POWER((0.157*($A310-10)),7)/42-POWER((0.157*($A310-10)),11)/1302-POWER((0.157*($A310-10)),15)/75600+POWER((0.157*($A310-10)),19)/6894720-POWER((0.157*($A310-10)),23)/918086400+POWER((0.157*($A310-10)),27)/168129561600</f>
        <v>0.190395961370077</v>
      </c>
    </row>
    <row r="311" customFormat="false" ht="13.5" hidden="false" customHeight="false" outlineLevel="0" collapsed="false">
      <c r="A311" s="0" t="n">
        <v>15.4</v>
      </c>
      <c r="B311" s="0" t="n">
        <f aca="false">($A311-10)</f>
        <v>5.4</v>
      </c>
      <c r="C311" s="0" t="n">
        <f aca="false">POWER($A311-10,2)</f>
        <v>29.16</v>
      </c>
      <c r="D311" s="0" t="n">
        <f aca="false">0.5*$A311-2*SIN($A311)</f>
        <v>7.0937632865086</v>
      </c>
      <c r="E311" s="0" t="n">
        <f aca="false">-2*COS($A311)</f>
        <v>1.90590583377436</v>
      </c>
      <c r="F311" s="0" t="n">
        <f aca="false">COS(3*$A311)</f>
        <v>-0.602720847007861</v>
      </c>
      <c r="G311" s="0" t="n">
        <f aca="false">SIN(5*$A311)</f>
        <v>0.999520158580731</v>
      </c>
      <c r="H311" s="0" t="n">
        <f aca="false">EXP(0.1*$A311)*COS($A311)</f>
        <v>-4.4451349048217</v>
      </c>
      <c r="I311" s="0" t="n">
        <f aca="false">EXP(0.1*$A311)*SIN($A311)</f>
        <v>1.41392293783391</v>
      </c>
      <c r="J311" s="0" t="n">
        <f aca="false">(0.157*($A311-10))-POWER((0.157*($A311-10)),5)/10+POWER((0.157*($A311-10)),9)/216-POWER((0.157*($A311-10)),13)/9360+POWER((0.157*($A311-10)),17)/685440-POWER((0.157*($A311-10)),21)/76204800+POWER((0.157*($A311-10)),25)/11975040000-POWER((0.157*($A311-10)),29)/2528170444800</f>
        <v>0.805035888754204</v>
      </c>
      <c r="K311" s="0" t="n">
        <f aca="false">POWER((0.157*($A311-10)),3)/3-POWER((0.157*($A311-10)),7)/42-POWER((0.157*($A311-10)),11)/1302-POWER((0.157*($A311-10)),15)/75600+POWER((0.157*($A311-10)),19)/6894720-POWER((0.157*($A311-10)),23)/918086400+POWER((0.157*($A311-10)),27)/168129561600</f>
        <v>0.195501354261965</v>
      </c>
    </row>
    <row r="312" customFormat="false" ht="13.5" hidden="false" customHeight="false" outlineLevel="0" collapsed="false">
      <c r="A312" s="0" t="n">
        <v>15.45</v>
      </c>
      <c r="B312" s="0" t="n">
        <f aca="false">($A312-10)</f>
        <v>5.45</v>
      </c>
      <c r="C312" s="0" t="n">
        <f aca="false">POWER($A312-10,2)</f>
        <v>29.7025</v>
      </c>
      <c r="D312" s="0" t="n">
        <f aca="false">0.5*$A312-2*SIN($A312)</f>
        <v>7.21477651481965</v>
      </c>
      <c r="E312" s="0" t="n">
        <f aca="false">-2*COS($A312)</f>
        <v>1.93382315509211</v>
      </c>
      <c r="F312" s="0" t="n">
        <f aca="false">COS(3*$A312)</f>
        <v>-0.715197415716866</v>
      </c>
      <c r="G312" s="0" t="n">
        <f aca="false">SIN(5*$A312)</f>
        <v>0.960784151910727</v>
      </c>
      <c r="H312" s="0" t="n">
        <f aca="false">EXP(0.1*$A312)*COS($A312)</f>
        <v>-4.53285404137501</v>
      </c>
      <c r="I312" s="0" t="n">
        <f aca="false">EXP(0.1*$A312)*SIN($A312)</f>
        <v>1.19595661098288</v>
      </c>
      <c r="J312" s="0" t="n">
        <f aca="false">(0.157*($A312-10))-POWER((0.157*($A312-10)),5)/10+POWER((0.157*($A312-10)),9)/216-POWER((0.157*($A312-10)),13)/9360+POWER((0.157*($A312-10)),17)/685440-POWER((0.157*($A312-10)),21)/76204800+POWER((0.157*($A312-10)),25)/11975040000-POWER((0.157*($A312-10)),29)/2528170444800</f>
        <v>0.810909271236871</v>
      </c>
      <c r="K312" s="0" t="n">
        <f aca="false">POWER((0.157*($A312-10)),3)/3-POWER((0.157*($A312-10)),7)/42-POWER((0.157*($A312-10)),11)/1302-POWER((0.157*($A312-10)),15)/75600+POWER((0.157*($A312-10)),19)/6894720-POWER((0.157*($A312-10)),23)/918086400+POWER((0.157*($A312-10)),27)/168129561600</f>
        <v>0.200683041692026</v>
      </c>
    </row>
    <row r="313" customFormat="false" ht="13.5" hidden="false" customHeight="false" outlineLevel="0" collapsed="false">
      <c r="A313" s="0" t="n">
        <v>15.5</v>
      </c>
      <c r="B313" s="0" t="n">
        <f aca="false">($A313-10)</f>
        <v>5.5</v>
      </c>
      <c r="C313" s="0" t="n">
        <f aca="false">POWER($A313-10,2)</f>
        <v>30.25</v>
      </c>
      <c r="D313" s="0" t="n">
        <f aca="false">0.5*$A313-2*SIN($A313)</f>
        <v>7.33706503612441</v>
      </c>
      <c r="E313" s="0" t="n">
        <f aca="false">-2*COS($A313)</f>
        <v>1.95690692563777</v>
      </c>
      <c r="F313" s="0" t="n">
        <f aca="false">COS(3*$A313)</f>
        <v>-0.811612192343025</v>
      </c>
      <c r="G313" s="0" t="n">
        <f aca="false">SIN(5*$A313)</f>
        <v>0.862311240157329</v>
      </c>
      <c r="H313" s="0" t="n">
        <f aca="false">EXP(0.1*$A313)*COS($A313)</f>
        <v>-4.60995431512383</v>
      </c>
      <c r="I313" s="0" t="n">
        <f aca="false">EXP(0.1*$A313)*SIN($A313)</f>
        <v>0.972765384824521</v>
      </c>
      <c r="J313" s="0" t="n">
        <f aca="false">(0.157*($A313-10))-POWER((0.157*($A313-10)),5)/10+POWER((0.157*($A313-10)),9)/216-POWER((0.157*($A313-10)),13)/9360+POWER((0.157*($A313-10)),17)/685440-POWER((0.157*($A313-10)),21)/76204800+POWER((0.157*($A313-10)),25)/11975040000-POWER((0.157*($A313-10)),29)/2528170444800</f>
        <v>0.81671216013998</v>
      </c>
      <c r="K313" s="0" t="n">
        <f aca="false">POWER((0.157*($A313-10)),3)/3-POWER((0.157*($A313-10)),7)/42-POWER((0.157*($A313-10)),11)/1302-POWER((0.157*($A313-10)),15)/75600+POWER((0.157*($A313-10)),19)/6894720-POWER((0.157*($A313-10)),23)/918086400+POWER((0.157*($A313-10)),27)/168129561600</f>
        <v>0.205940613678593</v>
      </c>
    </row>
    <row r="314" customFormat="false" ht="13.5" hidden="false" customHeight="false" outlineLevel="0" collapsed="false">
      <c r="A314" s="0" t="n">
        <v>15.55</v>
      </c>
      <c r="B314" s="0" t="n">
        <f aca="false">($A314-10)</f>
        <v>5.55</v>
      </c>
      <c r="C314" s="0" t="n">
        <f aca="false">POWER($A314-10,2)</f>
        <v>30.8025</v>
      </c>
      <c r="D314" s="0" t="n">
        <f aca="false">0.5*$A314-2*SIN($A314)</f>
        <v>7.46038567978648</v>
      </c>
      <c r="E314" s="0" t="n">
        <f aca="false">-2*COS($A314)</f>
        <v>1.97509944800675</v>
      </c>
      <c r="F314" s="0" t="n">
        <f aca="false">COS(3*$A314)</f>
        <v>-0.889799908861226</v>
      </c>
      <c r="G314" s="0" t="n">
        <f aca="false">SIN(5*$A314)</f>
        <v>0.710223992027567</v>
      </c>
      <c r="H314" s="0" t="n">
        <f aca="false">EXP(0.1*$A314)*COS($A314)</f>
        <v>-4.6761333910533</v>
      </c>
      <c r="I314" s="0" t="n">
        <f aca="false">EXP(0.1*$A314)*SIN($A314)</f>
        <v>0.744863014132617</v>
      </c>
      <c r="J314" s="0" t="n">
        <f aca="false">(0.157*($A314-10))-POWER((0.157*($A314-10)),5)/10+POWER((0.157*($A314-10)),9)/216-POWER((0.157*($A314-10)),13)/9360+POWER((0.157*($A314-10)),17)/685440-POWER((0.157*($A314-10)),21)/76204800+POWER((0.157*($A314-10)),25)/11975040000-POWER((0.157*($A314-10)),29)/2528170444800</f>
        <v>0.822442847138835</v>
      </c>
      <c r="K314" s="0" t="n">
        <f aca="false">POWER((0.157*($A314-10)),3)/3-POWER((0.157*($A314-10)),7)/42-POWER((0.157*($A314-10)),11)/1302-POWER((0.157*($A314-10)),15)/75600+POWER((0.157*($A314-10)),19)/6894720-POWER((0.157*($A314-10)),23)/918086400+POWER((0.157*($A314-10)),27)/168129561600</f>
        <v>0.211273604606194</v>
      </c>
    </row>
    <row r="315" customFormat="false" ht="13.5" hidden="false" customHeight="false" outlineLevel="0" collapsed="false">
      <c r="A315" s="0" t="n">
        <v>15.6</v>
      </c>
      <c r="B315" s="0" t="n">
        <f aca="false">($A315-10)</f>
        <v>5.6</v>
      </c>
      <c r="C315" s="0" t="n">
        <f aca="false">POWER($A315-10,2)</f>
        <v>31.36</v>
      </c>
      <c r="D315" s="0" t="n">
        <f aca="false">0.5*$A315-2*SIN($A315)</f>
        <v>7.58449269540111</v>
      </c>
      <c r="E315" s="0" t="n">
        <f aca="false">-2*COS($A315)</f>
        <v>1.98835525036763</v>
      </c>
      <c r="F315" s="0" t="n">
        <f aca="false">COS(3*$A315)</f>
        <v>-0.948004637721183</v>
      </c>
      <c r="G315" s="0" t="n">
        <f aca="false">SIN(5*$A315)</f>
        <v>0.513978455987535</v>
      </c>
      <c r="H315" s="0" t="n">
        <f aca="false">EXP(0.1*$A315)*COS($A315)</f>
        <v>-4.73111360416544</v>
      </c>
      <c r="I315" s="0" t="n">
        <f aca="false">EXP(0.1*$A315)*SIN($A315)</f>
        <v>0.512780369803792</v>
      </c>
      <c r="J315" s="0" t="n">
        <f aca="false">(0.157*($A315-10))-POWER((0.157*($A315-10)),5)/10+POWER((0.157*($A315-10)),9)/216-POWER((0.157*($A315-10)),13)/9360+POWER((0.157*($A315-10)),17)/685440-POWER((0.157*($A315-10)),21)/76204800+POWER((0.157*($A315-10)),25)/11975040000-POWER((0.157*($A315-10)),29)/2528170444800</f>
        <v>0.828099608276501</v>
      </c>
      <c r="K315" s="0" t="n">
        <f aca="false">POWER((0.157*($A315-10)),3)/3-POWER((0.157*($A315-10)),7)/42-POWER((0.157*($A315-10)),11)/1302-POWER((0.157*($A315-10)),15)/75600+POWER((0.157*($A315-10)),19)/6894720-POWER((0.157*($A315-10)),23)/918086400+POWER((0.157*($A315-10)),27)/168129561600</f>
        <v>0.216681491361123</v>
      </c>
    </row>
    <row r="316" customFormat="false" ht="13.5" hidden="false" customHeight="false" outlineLevel="0" collapsed="false">
      <c r="A316" s="0" t="n">
        <v>15.65</v>
      </c>
      <c r="B316" s="0" t="n">
        <f aca="false">($A316-10)</f>
        <v>5.65</v>
      </c>
      <c r="C316" s="0" t="n">
        <f aca="false">POWER($A316-10,2)</f>
        <v>31.9225</v>
      </c>
      <c r="D316" s="0" t="n">
        <f aca="false">0.5*$A316-2*SIN($A316)</f>
        <v>7.70913836704321</v>
      </c>
      <c r="E316" s="0" t="n">
        <f aca="false">-2*COS($A316)</f>
        <v>1.99664120011798</v>
      </c>
      <c r="F316" s="0" t="n">
        <f aca="false">COS(3*$A316)</f>
        <v>-0.984919226194662</v>
      </c>
      <c r="G316" s="0" t="n">
        <f aca="false">SIN(5*$A316)</f>
        <v>0.285776228968394</v>
      </c>
      <c r="H316" s="0" t="n">
        <f aca="false">EXP(0.1*$A316)*COS($A316)</f>
        <v>-4.77464291189007</v>
      </c>
      <c r="I316" s="0" t="n">
        <f aca="false">EXP(0.1*$A316)*SIN($A316)</f>
        <v>0.277064263987167</v>
      </c>
      <c r="J316" s="0" t="n">
        <f aca="false">(0.157*($A316-10))-POWER((0.157*($A316-10)),5)/10+POWER((0.157*($A316-10)),9)/216-POWER((0.157*($A316-10)),13)/9360+POWER((0.157*($A316-10)),17)/685440-POWER((0.157*($A316-10)),21)/76204800+POWER((0.157*($A316-10)),25)/11975040000-POWER((0.157*($A316-10)),29)/2528170444800</f>
        <v>0.833680704635656</v>
      </c>
      <c r="K316" s="0" t="n">
        <f aca="false">POWER((0.157*($A316-10)),3)/3-POWER((0.157*($A316-10)),7)/42-POWER((0.157*($A316-10)),11)/1302-POWER((0.157*($A316-10)),15)/75600+POWER((0.157*($A316-10)),19)/6894720-POWER((0.157*($A316-10)),23)/918086400+POWER((0.157*($A316-10)),27)/168129561600</f>
        <v>0.222163691411175</v>
      </c>
    </row>
    <row r="317" customFormat="false" ht="13.5" hidden="false" customHeight="false" outlineLevel="0" collapsed="false">
      <c r="A317" s="0" t="n">
        <v>15.7</v>
      </c>
      <c r="B317" s="0" t="n">
        <f aca="false">($A317-10)</f>
        <v>5.7</v>
      </c>
      <c r="C317" s="0" t="n">
        <f aca="false">POWER($A317-10,2)</f>
        <v>32.49</v>
      </c>
      <c r="D317" s="0" t="n">
        <f aca="false">0.5*$A317-2*SIN($A317)</f>
        <v>7.83407363242813</v>
      </c>
      <c r="E317" s="0" t="n">
        <f aca="false">-2*COS($A317)</f>
        <v>1.99993658669868</v>
      </c>
      <c r="F317" s="0" t="n">
        <f aca="false">COS(3*$A317)</f>
        <v>-0.999714652207671</v>
      </c>
      <c r="G317" s="0" t="n">
        <f aca="false">SIN(5*$A317)</f>
        <v>0.0398058201666697</v>
      </c>
      <c r="H317" s="0" t="n">
        <f aca="false">EXP(0.1*$A317)*COS($A317)</f>
        <v>-4.80649579106005</v>
      </c>
      <c r="I317" s="0" t="n">
        <f aca="false">EXP(0.1*$A317)*SIN($A317)</f>
        <v>0.0382762229613755</v>
      </c>
      <c r="J317" s="0" t="n">
        <f aca="false">(0.157*($A317-10))-POWER((0.157*($A317-10)),5)/10+POWER((0.157*($A317-10)),9)/216-POWER((0.157*($A317-10)),13)/9360+POWER((0.157*($A317-10)),17)/685440-POWER((0.157*($A317-10)),21)/76204800+POWER((0.157*($A317-10)),25)/11975040000-POWER((0.157*($A317-10)),29)/2528170444800</f>
        <v>0.839184383042652</v>
      </c>
      <c r="K317" s="0" t="n">
        <f aca="false">POWER((0.157*($A317-10)),3)/3-POWER((0.157*($A317-10)),7)/42-POWER((0.157*($A317-10)),11)/1302-POWER((0.157*($A317-10)),15)/75600+POWER((0.157*($A317-10)),19)/6894720-POWER((0.157*($A317-10)),23)/918086400+POWER((0.157*($A317-10)),27)/168129561600</f>
        <v>0.227719560827741</v>
      </c>
    </row>
    <row r="318" customFormat="false" ht="13.5" hidden="false" customHeight="false" outlineLevel="0" collapsed="false">
      <c r="A318" s="0" t="n">
        <v>15.75</v>
      </c>
      <c r="B318" s="0" t="n">
        <f aca="false">($A318-10)</f>
        <v>5.75</v>
      </c>
      <c r="C318" s="0" t="n">
        <f aca="false">POWER($A318-10,2)</f>
        <v>33.0625</v>
      </c>
      <c r="D318" s="0" t="n">
        <f aca="false">0.5*$A318-2*SIN($A318)</f>
        <v>7.95904870543768</v>
      </c>
      <c r="E318" s="0" t="n">
        <f aca="false">-2*COS($A318)</f>
        <v>1.99823317335947</v>
      </c>
      <c r="F318" s="0" t="n">
        <f aca="false">COS(3*$A318)</f>
        <v>-0.992058642389009</v>
      </c>
      <c r="G318" s="0" t="n">
        <f aca="false">SIN(5*$A318)</f>
        <v>-0.208639521736661</v>
      </c>
      <c r="H318" s="0" t="n">
        <f aca="false">EXP(0.1*$A318)*COS($A318)</f>
        <v>-4.82647407661808</v>
      </c>
      <c r="I318" s="0" t="n">
        <f aca="false">EXP(0.1*$A318)*SIN($A318)</f>
        <v>-0.20300878965305</v>
      </c>
      <c r="J318" s="0" t="n">
        <f aca="false">(0.157*($A318-10))-POWER((0.157*($A318-10)),5)/10+POWER((0.157*($A318-10)),9)/216-POWER((0.157*($A318-10)),13)/9360+POWER((0.157*($A318-10)),17)/685440-POWER((0.157*($A318-10)),21)/76204800+POWER((0.157*($A318-10)),25)/11975040000-POWER((0.157*($A318-10)),29)/2528170444800</f>
        <v>0.844608876804285</v>
      </c>
      <c r="K318" s="0" t="n">
        <f aca="false">POWER((0.157*($A318-10)),3)/3-POWER((0.157*($A318-10)),7)/42-POWER((0.157*($A318-10)),11)/1302-POWER((0.157*($A318-10)),15)/75600+POWER((0.157*($A318-10)),19)/6894720-POWER((0.157*($A318-10)),23)/918086400+POWER((0.157*($A318-10)),27)/168129561600</f>
        <v>0.233348392248418</v>
      </c>
    </row>
    <row r="319" customFormat="false" ht="13.5" hidden="false" customHeight="false" outlineLevel="0" collapsed="false">
      <c r="A319" s="0" t="n">
        <v>15.8</v>
      </c>
      <c r="B319" s="0" t="n">
        <f aca="false">($A319-10)</f>
        <v>5.8</v>
      </c>
      <c r="C319" s="0" t="n">
        <f aca="false">POWER($A319-10,2)</f>
        <v>33.64</v>
      </c>
      <c r="D319" s="0" t="n">
        <f aca="false">0.5*$A319-2*SIN($A319)</f>
        <v>8.08381370045536</v>
      </c>
      <c r="E319" s="0" t="n">
        <f aca="false">-2*COS($A319)</f>
        <v>1.99153521774658</v>
      </c>
      <c r="F319" s="0" t="n">
        <f aca="false">COS(3*$A319)</f>
        <v>-0.962123134213821</v>
      </c>
      <c r="G319" s="0" t="n">
        <f aca="false">SIN(5*$A319)</f>
        <v>-0.444112668707508</v>
      </c>
      <c r="H319" s="0" t="n">
        <f aca="false">EXP(0.1*$A319)*COS($A319)</f>
        <v>-4.83440773934138</v>
      </c>
      <c r="I319" s="0" t="n">
        <f aca="false">EXP(0.1*$A319)*SIN($A319)</f>
        <v>-0.446203696605411</v>
      </c>
      <c r="J319" s="0" t="n">
        <f aca="false">(0.157*($A319-10))-POWER((0.157*($A319-10)),5)/10+POWER((0.157*($A319-10)),9)/216-POWER((0.157*($A319-10)),13)/9360+POWER((0.157*($A319-10)),17)/685440-POWER((0.157*($A319-10)),21)/76204800+POWER((0.157*($A319-10)),25)/11975040000-POWER((0.157*($A319-10)),29)/2528170444800</f>
        <v>0.849952406477737</v>
      </c>
      <c r="K319" s="0" t="n">
        <f aca="false">POWER((0.157*($A319-10)),3)/3-POWER((0.157*($A319-10)),7)/42-POWER((0.157*($A319-10)),11)/1302-POWER((0.157*($A319-10)),15)/75600+POWER((0.157*($A319-10)),19)/6894720-POWER((0.157*($A319-10)),23)/918086400+POWER((0.157*($A319-10)),27)/168129561600</f>
        <v>0.239049412778197</v>
      </c>
    </row>
    <row r="320" customFormat="false" ht="13.5" hidden="false" customHeight="false" outlineLevel="0" collapsed="false">
      <c r="A320" s="0" t="n">
        <v>15.85</v>
      </c>
      <c r="B320" s="0" t="n">
        <f aca="false">($A320-10)</f>
        <v>5.85</v>
      </c>
      <c r="C320" s="0" t="n">
        <f aca="false">POWER($A320-10,2)</f>
        <v>34.2225</v>
      </c>
      <c r="D320" s="0" t="n">
        <f aca="false">0.5*$A320-2*SIN($A320)</f>
        <v>8.20811925695023</v>
      </c>
      <c r="E320" s="0" t="n">
        <f aca="false">-2*COS($A320)</f>
        <v>1.97985946126081</v>
      </c>
      <c r="F320" s="0" t="n">
        <f aca="false">COS(3*$A320)</f>
        <v>-0.910580414658601</v>
      </c>
      <c r="G320" s="0" t="n">
        <f aca="false">SIN(5*$A320)</f>
        <v>-0.651973040962877</v>
      </c>
      <c r="H320" s="0" t="n">
        <f aca="false">EXP(0.1*$A320)*COS($A320)</f>
        <v>-4.83015559999837</v>
      </c>
      <c r="I320" s="0" t="n">
        <f aca="false">EXP(0.1*$A320)*SIN($A320)</f>
        <v>-0.690710674764088</v>
      </c>
      <c r="J320" s="0" t="n">
        <f aca="false">(0.157*($A320-10))-POWER((0.157*($A320-10)),5)/10+POWER((0.157*($A320-10)),9)/216-POWER((0.157*($A320-10)),13)/9360+POWER((0.157*($A320-10)),17)/685440-POWER((0.157*($A320-10)),21)/76204800+POWER((0.157*($A320-10)),25)/11975040000-POWER((0.157*($A320-10)),29)/2528170444800</f>
        <v>0.855213180674147</v>
      </c>
      <c r="K320" s="0" t="n">
        <f aca="false">POWER((0.157*($A320-10)),3)/3-POWER((0.157*($A320-10)),7)/42-POWER((0.157*($A320-10)),11)/1302-POWER((0.157*($A320-10)),15)/75600+POWER((0.157*($A320-10)),19)/6894720-POWER((0.157*($A320-10)),23)/918086400+POWER((0.157*($A320-10)),27)/168129561600</f>
        <v>0.244821781827242</v>
      </c>
    </row>
    <row r="321" customFormat="false" ht="13.5" hidden="false" customHeight="false" outlineLevel="0" collapsed="false">
      <c r="A321" s="0" t="n">
        <v>15.9</v>
      </c>
      <c r="B321" s="0" t="n">
        <f aca="false">($A321-10)</f>
        <v>5.9</v>
      </c>
      <c r="C321" s="0" t="n">
        <f aca="false">POWER($A321-10,2)</f>
        <v>34.81</v>
      </c>
      <c r="D321" s="0" t="n">
        <f aca="false">0.5*$A321-2*SIN($A321)</f>
        <v>8.33171716274838</v>
      </c>
      <c r="E321" s="0" t="n">
        <f aca="false">-2*COS($A321)</f>
        <v>1.96323508721277</v>
      </c>
      <c r="F321" s="0" t="n">
        <f aca="false">COS(3*$A321)</f>
        <v>-0.838588022085041</v>
      </c>
      <c r="G321" s="0" t="n">
        <f aca="false">SIN(5*$A321)</f>
        <v>-0.819296887311281</v>
      </c>
      <c r="H321" s="0" t="n">
        <f aca="false">EXP(0.1*$A321)*COS($A321)</f>
        <v>-4.81360597748642</v>
      </c>
      <c r="I321" s="0" t="n">
        <f aca="false">EXP(0.1*$A321)*SIN($A321)</f>
        <v>-0.935922563875621</v>
      </c>
      <c r="J321" s="0" t="n">
        <f aca="false">(0.157*($A321-10))-POWER((0.157*($A321-10)),5)/10+POWER((0.157*($A321-10)),9)/216-POWER((0.157*($A321-10)),13)/9360+POWER((0.157*($A321-10)),17)/685440-POWER((0.157*($A321-10)),21)/76204800+POWER((0.157*($A321-10)),25)/11975040000-POWER((0.157*($A321-10)),29)/2528170444800</f>
        <v>0.860389396896251</v>
      </c>
      <c r="K321" s="0" t="n">
        <f aca="false">POWER((0.157*($A321-10)),3)/3-POWER((0.157*($A321-10)),7)/42-POWER((0.157*($A321-10)),11)/1302-POWER((0.157*($A321-10)),15)/75600+POWER((0.157*($A321-10)),19)/6894720-POWER((0.157*($A321-10)),23)/918086400+POWER((0.157*($A321-10)),27)/168129561600</f>
        <v>0.250664588883189</v>
      </c>
    </row>
    <row r="322" customFormat="false" ht="13.5" hidden="false" customHeight="false" outlineLevel="0" collapsed="false">
      <c r="A322" s="0" t="n">
        <v>15.95</v>
      </c>
      <c r="B322" s="0" t="n">
        <f aca="false">($A322-10)</f>
        <v>5.95</v>
      </c>
      <c r="C322" s="0" t="n">
        <f aca="false">POWER($A322-10,2)</f>
        <v>35.4025</v>
      </c>
      <c r="D322" s="0" t="n">
        <f aca="false">0.5*$A322-2*SIN($A322)</f>
        <v>8.45436097443411</v>
      </c>
      <c r="E322" s="0" t="n">
        <f aca="false">-2*COS($A322)</f>
        <v>1.94170364787976</v>
      </c>
      <c r="F322" s="0" t="n">
        <f aca="false">COS(3*$A322)</f>
        <v>-0.747762750423966</v>
      </c>
      <c r="G322" s="0" t="n">
        <f aca="false">SIN(5*$A322)</f>
        <v>-0.935680821406656</v>
      </c>
      <c r="H322" s="0" t="n">
        <f aca="false">EXP(0.1*$A322)*COS($A322)</f>
        <v>-4.7846772686428</v>
      </c>
      <c r="I322" s="0" t="n">
        <f aca="false">EXP(0.1*$A322)*SIN($A322)</f>
        <v>-1.18122431317149</v>
      </c>
      <c r="J322" s="0" t="n">
        <f aca="false">(0.157*($A322-10))-POWER((0.157*($A322-10)),5)/10+POWER((0.157*($A322-10)),9)/216-POWER((0.157*($A322-10)),13)/9360+POWER((0.157*($A322-10)),17)/685440-POWER((0.157*($A322-10)),21)/76204800+POWER((0.157*($A322-10)),25)/11975040000-POWER((0.157*($A322-10)),29)/2528170444800</f>
        <v>0.865479242410508</v>
      </c>
      <c r="K322" s="0" t="n">
        <f aca="false">POWER((0.157*($A322-10)),3)/3-POWER((0.157*($A322-10)),7)/42-POWER((0.157*($A322-10)),11)/1302-POWER((0.157*($A322-10)),15)/75600+POWER((0.157*($A322-10)),19)/6894720-POWER((0.157*($A322-10)),23)/918086400+POWER((0.157*($A322-10)),27)/168129561600</f>
        <v>0.25657685121581</v>
      </c>
    </row>
    <row r="323" customFormat="false" ht="13.5" hidden="false" customHeight="false" outlineLevel="0" collapsed="false">
      <c r="A323" s="0" t="n">
        <v>16</v>
      </c>
      <c r="B323" s="0" t="n">
        <f aca="false">($A323-10)</f>
        <v>6</v>
      </c>
      <c r="C323" s="0" t="n">
        <f aca="false">POWER($A323-10,2)</f>
        <v>36</v>
      </c>
      <c r="D323" s="0" t="n">
        <f aca="false">0.5*$A323-2*SIN($A323)</f>
        <v>8.57580663333013</v>
      </c>
      <c r="E323" s="0" t="n">
        <f aca="false">-2*COS($A323)</f>
        <v>1.91531896064677</v>
      </c>
      <c r="F323" s="0" t="n">
        <f aca="false">COS(3*$A323)</f>
        <v>-0.6401443394692</v>
      </c>
      <c r="G323" s="0" t="n">
        <f aca="false">SIN(5*$A323)</f>
        <v>-0.993888653923375</v>
      </c>
      <c r="H323" s="0" t="n">
        <f aca="false">EXP(0.1*$A323)*COS($A323)</f>
        <v>-4.7433184575711</v>
      </c>
      <c r="I323" s="0" t="n">
        <f aca="false">EXP(0.1*$A323)*SIN($A323)</f>
        <v>-1.42599446253296</v>
      </c>
      <c r="J323" s="0" t="n">
        <f aca="false">(0.157*($A323-10))-POWER((0.157*($A323-10)),5)/10+POWER((0.157*($A323-10)),9)/216-POWER((0.157*($A323-10)),13)/9360+POWER((0.157*($A323-10)),17)/685440-POWER((0.157*($A323-10)),21)/76204800+POWER((0.157*($A323-10)),25)/11975040000-POWER((0.157*($A323-10)),29)/2528170444800</f>
        <v>0.870480895154118</v>
      </c>
      <c r="K323" s="0" t="n">
        <f aca="false">POWER((0.157*($A323-10)),3)/3-POWER((0.157*($A323-10)),7)/42-POWER((0.157*($A323-10)),11)/1302-POWER((0.157*($A323-10)),15)/75600+POWER((0.157*($A323-10)),19)/6894720-POWER((0.157*($A323-10)),23)/918086400+POWER((0.157*($A323-10)),27)/168129561600</f>
        <v>0.262557511511831</v>
      </c>
    </row>
    <row r="324" customFormat="false" ht="13.5" hidden="false" customHeight="false" outlineLevel="0" collapsed="false">
      <c r="A324" s="0" t="n">
        <v>16.05</v>
      </c>
      <c r="B324" s="0" t="n">
        <f aca="false">($A324-10)</f>
        <v>6.05</v>
      </c>
      <c r="C324" s="0" t="n">
        <f aca="false">POWER($A324-10,2)</f>
        <v>36.6025</v>
      </c>
      <c r="D324" s="0" t="n">
        <f aca="false">0.5*$A324-2*SIN($A324)</f>
        <v>8.69581307551712</v>
      </c>
      <c r="E324" s="0" t="n">
        <f aca="false">-2*COS($A324)</f>
        <v>1.88414697349099</v>
      </c>
      <c r="F324" s="0" t="n">
        <f aca="false">COS(3*$A324)</f>
        <v>-0.518149666719265</v>
      </c>
      <c r="G324" s="0" t="n">
        <f aca="false">SIN(5*$A324)</f>
        <v>-0.990301303760605</v>
      </c>
      <c r="H324" s="0" t="n">
        <f aca="false">EXP(0.1*$A324)*COS($A324)</f>
        <v>-4.68950955248252</v>
      </c>
      <c r="I324" s="0" t="n">
        <f aca="false">EXP(0.1*$A324)*SIN($A324)</f>
        <v>-1.66960665480313</v>
      </c>
      <c r="J324" s="0" t="n">
        <f aca="false">(0.157*($A324-10))-POWER((0.157*($A324-10)),5)/10+POWER((0.157*($A324-10)),9)/216-POWER((0.157*($A324-10)),13)/9360+POWER((0.157*($A324-10)),17)/685440-POWER((0.157*($A324-10)),21)/76204800+POWER((0.157*($A324-10)),25)/11975040000-POWER((0.157*($A324-10)),29)/2528170444800</f>
        <v>0.875392524677305</v>
      </c>
      <c r="K324" s="0" t="n">
        <f aca="false">POWER((0.157*($A324-10)),3)/3-POWER((0.157*($A324-10)),7)/42-POWER((0.157*($A324-10)),11)/1302-POWER((0.157*($A324-10)),15)/75600+POWER((0.157*($A324-10)),19)/6894720-POWER((0.157*($A324-10)),23)/918086400+POWER((0.157*($A324-10)),27)/168129561600</f>
        <v>0.268605435437583</v>
      </c>
    </row>
    <row r="325" customFormat="false" ht="13.5" hidden="false" customHeight="false" outlineLevel="0" collapsed="false">
      <c r="A325" s="0" t="n">
        <v>16.1</v>
      </c>
      <c r="B325" s="0" t="n">
        <f aca="false">($A325-10)</f>
        <v>6.1</v>
      </c>
      <c r="C325" s="0" t="n">
        <f aca="false">POWER($A325-10,2)</f>
        <v>37.21</v>
      </c>
      <c r="D325" s="0" t="n">
        <f aca="false">0.5*$A325-2*SIN($A325)</f>
        <v>8.81414283436802</v>
      </c>
      <c r="E325" s="0" t="n">
        <f aca="false">-2*COS($A325)</f>
        <v>1.84826560014626</v>
      </c>
      <c r="F325" s="0" t="n">
        <f aca="false">COS(3*$A325)</f>
        <v>-0.384518469519224</v>
      </c>
      <c r="G325" s="0" t="n">
        <f aca="false">SIN(5*$A325)</f>
        <v>-0.925141814976418</v>
      </c>
      <c r="H325" s="0" t="n">
        <f aca="false">EXP(0.1*$A325)*COS($A325)</f>
        <v>-4.62326194821515</v>
      </c>
      <c r="I325" s="0" t="n">
        <f aca="false">EXP(0.1*$A325)*SIN($A325)</f>
        <v>-1.91143117572245</v>
      </c>
      <c r="J325" s="0" t="n">
        <f aca="false">(0.157*($A325-10))-POWER((0.157*($A325-10)),5)/10+POWER((0.157*($A325-10)),9)/216-POWER((0.157*($A325-10)),13)/9360+POWER((0.157*($A325-10)),17)/685440-POWER((0.157*($A325-10)),21)/76204800+POWER((0.157*($A325-10)),25)/11975040000-POWER((0.157*($A325-10)),29)/2528170444800</f>
        <v>0.880212293121233</v>
      </c>
      <c r="K325" s="0" t="n">
        <f aca="false">POWER((0.157*($A325-10)),3)/3-POWER((0.157*($A325-10)),7)/42-POWER((0.157*($A325-10)),11)/1302-POWER((0.157*($A325-10)),15)/75600+POWER((0.157*($A325-10)),19)/6894720-POWER((0.157*($A325-10)),23)/918086400+POWER((0.157*($A325-10)),27)/168129561600</f>
        <v>0.274719409127096</v>
      </c>
    </row>
    <row r="326" customFormat="false" ht="13.5" hidden="false" customHeight="false" outlineLevel="0" collapsed="false">
      <c r="A326" s="0" t="n">
        <v>16.15</v>
      </c>
      <c r="B326" s="0" t="n">
        <f aca="false">($A326-10)</f>
        <v>6.15</v>
      </c>
      <c r="C326" s="0" t="n">
        <f aca="false">POWER($A326-10,2)</f>
        <v>37.8225</v>
      </c>
      <c r="D326" s="0" t="n">
        <f aca="false">0.5*$A326-2*SIN($A326)</f>
        <v>8.93056263409088</v>
      </c>
      <c r="E326" s="0" t="n">
        <f aca="false">-2*COS($A326)</f>
        <v>1.80776452535928</v>
      </c>
      <c r="F326" s="0" t="n">
        <f aca="false">COS(3*$A326)</f>
        <v>-0.242251816466422</v>
      </c>
      <c r="G326" s="0" t="n">
        <f aca="false">SIN(5*$A326)</f>
        <v>-0.802461488988561</v>
      </c>
      <c r="H326" s="0" t="n">
        <f aca="false">EXP(0.1*$A326)*COS($A326)</f>
        <v>-4.54461871276458</v>
      </c>
      <c r="I326" s="0" t="n">
        <f aca="false">EXP(0.1*$A326)*SIN($A326)</f>
        <v>-2.15083651785833</v>
      </c>
      <c r="J326" s="0" t="n">
        <f aca="false">(0.157*($A326-10))-POWER((0.157*($A326-10)),5)/10+POWER((0.157*($A326-10)),9)/216-POWER((0.157*($A326-10)),13)/9360+POWER((0.157*($A326-10)),17)/685440-POWER((0.157*($A326-10)),21)/76204800+POWER((0.157*($A326-10)),25)/11975040000-POWER((0.157*($A326-10)),29)/2528170444800</f>
        <v>0.884938356231871</v>
      </c>
      <c r="K326" s="0" t="n">
        <f aca="false">POWER((0.157*($A326-10)),3)/3-POWER((0.157*($A326-10)),7)/42-POWER((0.157*($A326-10)),11)/1302-POWER((0.157*($A326-10)),15)/75600+POWER((0.157*($A326-10)),19)/6894720-POWER((0.157*($A326-10)),23)/918086400+POWER((0.157*($A326-10)),27)/168129561600</f>
        <v>0.280898136593168</v>
      </c>
    </row>
    <row r="327" customFormat="false" ht="13.5" hidden="false" customHeight="false" outlineLevel="0" collapsed="false">
      <c r="A327" s="0" t="n">
        <v>16.2</v>
      </c>
      <c r="B327" s="0" t="n">
        <f aca="false">($A327-10)</f>
        <v>6.2</v>
      </c>
      <c r="C327" s="0" t="n">
        <f aca="false">POWER($A327-10,2)</f>
        <v>38.44</v>
      </c>
      <c r="D327" s="0" t="n">
        <f aca="false">0.5*$A327-2*SIN($A327)</f>
        <v>9.04484397279693</v>
      </c>
      <c r="E327" s="0" t="n">
        <f aca="false">-2*COS($A327)</f>
        <v>1.76274498072447</v>
      </c>
      <c r="F327" s="0" t="n">
        <f aca="false">COS(3*$A327)</f>
        <v>-0.094544709879707</v>
      </c>
      <c r="G327" s="0" t="n">
        <f aca="false">SIN(5*$A327)</f>
        <v>-0.629887994274454</v>
      </c>
      <c r="H327" s="0" t="n">
        <f aca="false">EXP(0.1*$A327)*COS($A327)</f>
        <v>-4.45365479633519</v>
      </c>
      <c r="I327" s="0" t="n">
        <f aca="false">EXP(0.1*$A327)*SIN($A327)</f>
        <v>-2.38719096480196</v>
      </c>
      <c r="J327" s="0" t="n">
        <f aca="false">(0.157*($A327-10))-POWER((0.157*($A327-10)),5)/10+POWER((0.157*($A327-10)),9)/216-POWER((0.157*($A327-10)),13)/9360+POWER((0.157*($A327-10)),17)/685440-POWER((0.157*($A327-10)),21)/76204800+POWER((0.157*($A327-10)),25)/11975040000-POWER((0.157*($A327-10)),29)/2528170444800</f>
        <v>0.889568864410137</v>
      </c>
      <c r="K327" s="0" t="n">
        <f aca="false">POWER((0.157*($A327-10)),3)/3-POWER((0.157*($A327-10)),7)/42-POWER((0.157*($A327-10)),11)/1302-POWER((0.157*($A327-10)),15)/75600+POWER((0.157*($A327-10)),19)/6894720-POWER((0.157*($A327-10)),23)/918086400+POWER((0.157*($A327-10)),27)/168129561600</f>
        <v>0.287140237058819</v>
      </c>
    </row>
    <row r="328" customFormat="false" ht="13.5" hidden="false" customHeight="false" outlineLevel="0" collapsed="false">
      <c r="A328" s="0" t="n">
        <v>16.25</v>
      </c>
      <c r="B328" s="0" t="n">
        <f aca="false">($A328-10)</f>
        <v>6.25</v>
      </c>
      <c r="C328" s="0" t="n">
        <f aca="false">POWER($A328-10,2)</f>
        <v>39.0625</v>
      </c>
      <c r="D328" s="0" t="n">
        <f aca="false">0.5*$A328-2*SIN($A328)</f>
        <v>9.15676369363622</v>
      </c>
      <c r="E328" s="0" t="n">
        <f aca="false">-2*COS($A328)</f>
        <v>1.71331949165768</v>
      </c>
      <c r="F328" s="0" t="n">
        <f aca="false">COS(3*$A328)</f>
        <v>0.0552856670646128</v>
      </c>
      <c r="G328" s="0" t="n">
        <f aca="false">SIN(5*$A328)</f>
        <v>-0.418151114889283</v>
      </c>
      <c r="H328" s="0" t="n">
        <f aca="false">EXP(0.1*$A328)*COS($A328)</f>
        <v>-4.35047716160304</v>
      </c>
      <c r="I328" s="0" t="n">
        <f aca="false">EXP(0.1*$A328)*SIN($A328)</f>
        <v>-2.6198641918167</v>
      </c>
      <c r="J328" s="0" t="n">
        <f aca="false">(0.157*($A328-10))-POWER((0.157*($A328-10)),5)/10+POWER((0.157*($A328-10)),9)/216-POWER((0.157*($A328-10)),13)/9360+POWER((0.157*($A328-10)),17)/685440-POWER((0.157*($A328-10)),21)/76204800+POWER((0.157*($A328-10)),25)/11975040000-POWER((0.157*($A328-10)),29)/2528170444800</f>
        <v>0.894101963798587</v>
      </c>
      <c r="K328" s="0" t="n">
        <f aca="false">POWER((0.157*($A328-10)),3)/3-POWER((0.157*($A328-10)),7)/42-POWER((0.157*($A328-10)),11)/1302-POWER((0.157*($A328-10)),15)/75600+POWER((0.157*($A328-10)),19)/6894720-POWER((0.157*($A328-10)),23)/918086400+POWER((0.157*($A328-10)),27)/168129561600</f>
        <v>0.293444242206475</v>
      </c>
    </row>
    <row r="329" customFormat="false" ht="13.5" hidden="false" customHeight="false" outlineLevel="0" collapsed="false">
      <c r="A329" s="0" t="n">
        <v>16.3</v>
      </c>
      <c r="B329" s="0" t="n">
        <f aca="false">($A329-10)</f>
        <v>6.3</v>
      </c>
      <c r="C329" s="0" t="n">
        <f aca="false">POWER($A329-10,2)</f>
        <v>39.69</v>
      </c>
      <c r="D329" s="0" t="n">
        <f aca="false">0.5*$A329-2*SIN($A329)</f>
        <v>9.26610454257356</v>
      </c>
      <c r="E329" s="0" t="n">
        <f aca="false">-2*COS($A329)</f>
        <v>1.6596115961413</v>
      </c>
      <c r="F329" s="0" t="n">
        <f aca="false">COS(3*$A329)</f>
        <v>0.203874447115488</v>
      </c>
      <c r="G329" s="0" t="n">
        <f aca="false">SIN(5*$A329)</f>
        <v>-0.180415624462309</v>
      </c>
      <c r="H329" s="0" t="n">
        <f aca="false">EXP(0.1*$A329)*COS($A329)</f>
        <v>-4.23522483406798</v>
      </c>
      <c r="I329" s="0" t="n">
        <f aca="false">EXP(0.1*$A329)*SIN($A329)</f>
        <v>-2.84822887904259</v>
      </c>
      <c r="J329" s="0" t="n">
        <f aca="false">(0.157*($A329-10))-POWER((0.157*($A329-10)),5)/10+POWER((0.157*($A329-10)),9)/216-POWER((0.157*($A329-10)),13)/9360+POWER((0.157*($A329-10)),17)/685440-POWER((0.157*($A329-10)),21)/76204800+POWER((0.157*($A329-10)),25)/11975040000-POWER((0.157*($A329-10)),29)/2528170444800</f>
        <v>0.898535797404909</v>
      </c>
      <c r="K329" s="0" t="n">
        <f aca="false">POWER((0.157*($A329-10)),3)/3-POWER((0.157*($A329-10)),7)/42-POWER((0.157*($A329-10)),11)/1302-POWER((0.157*($A329-10)),15)/75600+POWER((0.157*($A329-10)),19)/6894720-POWER((0.157*($A329-10)),23)/918086400+POWER((0.157*($A329-10)),27)/168129561600</f>
        <v>0.29980859334212</v>
      </c>
    </row>
    <row r="330" customFormat="false" ht="13.5" hidden="false" customHeight="false" outlineLevel="0" collapsed="false">
      <c r="A330" s="0" t="n">
        <v>16.35</v>
      </c>
      <c r="B330" s="0" t="n">
        <f aca="false">($A330-10)</f>
        <v>6.35</v>
      </c>
      <c r="C330" s="0" t="n">
        <f aca="false">POWER($A330-10,2)</f>
        <v>40.3225</v>
      </c>
      <c r="D330" s="0" t="n">
        <f aca="false">0.5*$A330-2*SIN($A330)</f>
        <v>9.37265571141048</v>
      </c>
      <c r="E330" s="0" t="n">
        <f aca="false">-2*COS($A330)</f>
        <v>1.60175553594357</v>
      </c>
      <c r="F330" s="0" t="n">
        <f aca="false">COS(3*$A330)</f>
        <v>0.347884646611371</v>
      </c>
      <c r="G330" s="0" t="n">
        <f aca="false">SIN(5*$A330)</f>
        <v>0.0685372356648554</v>
      </c>
      <c r="H330" s="0" t="n">
        <f aca="false">EXP(0.1*$A330)*COS($A330)</f>
        <v>-4.10806887156414</v>
      </c>
      <c r="I330" s="0" t="n">
        <f aca="false">EXP(0.1*$A330)*SIN($A330)</f>
        <v>-3.07166233328986</v>
      </c>
      <c r="J330" s="0" t="n">
        <f aca="false">(0.157*($A330-10))-POWER((0.157*($A330-10)),5)/10+POWER((0.157*($A330-10)),9)/216-POWER((0.157*($A330-10)),13)/9360+POWER((0.157*($A330-10)),17)/685440-POWER((0.157*($A330-10)),21)/76204800+POWER((0.157*($A330-10)),25)/11975040000-POWER((0.157*($A330-10)),29)/2528170444800</f>
        <v>0.902868506262448</v>
      </c>
      <c r="K330" s="0" t="n">
        <f aca="false">POWER((0.157*($A330-10)),3)/3-POWER((0.157*($A330-10)),7)/42-POWER((0.157*($A330-10)),11)/1302-POWER((0.157*($A330-10)),15)/75600+POWER((0.157*($A330-10)),19)/6894720-POWER((0.157*($A330-10)),23)/918086400+POWER((0.157*($A330-10)),27)/168129561600</f>
        <v>0.306231638471547</v>
      </c>
    </row>
    <row r="331" customFormat="false" ht="13.5" hidden="false" customHeight="false" outlineLevel="0" collapsed="false">
      <c r="A331" s="0" t="n">
        <v>16.4</v>
      </c>
      <c r="B331" s="0" t="n">
        <f aca="false">($A331-10)</f>
        <v>6.4</v>
      </c>
      <c r="C331" s="0" t="n">
        <f aca="false">POWER($A331-10,2)</f>
        <v>40.96</v>
      </c>
      <c r="D331" s="0" t="n">
        <f aca="false">0.5*$A331-2*SIN($A331)</f>
        <v>9.47621336469589</v>
      </c>
      <c r="E331" s="0" t="n">
        <f aca="false">-2*COS($A331)</f>
        <v>1.53989592108414</v>
      </c>
      <c r="F331" s="0" t="n">
        <f aca="false">COS(3*$A331)</f>
        <v>0.484082106939155</v>
      </c>
      <c r="G331" s="0" t="n">
        <f aca="false">SIN(5*$A331)</f>
        <v>0.313228782433085</v>
      </c>
      <c r="H331" s="0" t="n">
        <f aca="false">EXP(0.1*$A331)*COS($A331)</f>
        <v>-3.96921225219376</v>
      </c>
      <c r="I331" s="0" t="n">
        <f aca="false">EXP(0.1*$A331)*SIN($A331)</f>
        <v>-3.28954811439336</v>
      </c>
      <c r="J331" s="0" t="n">
        <f aca="false">(0.157*($A331-10))-POWER((0.157*($A331-10)),5)/10+POWER((0.157*($A331-10)),9)/216-POWER((0.157*($A331-10)),13)/9360+POWER((0.157*($A331-10)),17)/685440-POWER((0.157*($A331-10)),21)/76204800+POWER((0.157*($A331-10)),25)/11975040000-POWER((0.157*($A331-10)),29)/2528170444800</f>
        <v>0.907098230627947</v>
      </c>
      <c r="K331" s="0" t="n">
        <f aca="false">POWER((0.157*($A331-10)),3)/3-POWER((0.157*($A331-10)),7)/42-POWER((0.157*($A331-10)),11)/1302-POWER((0.157*($A331-10)),15)/75600+POWER((0.157*($A331-10)),19)/6894720-POWER((0.157*($A331-10)),23)/918086400+POWER((0.157*($A331-10)),27)/168129561600</f>
        <v>0.312711629285741</v>
      </c>
    </row>
    <row r="332" customFormat="false" ht="13.5" hidden="false" customHeight="false" outlineLevel="0" collapsed="false">
      <c r="A332" s="0" t="n">
        <v>16.45</v>
      </c>
      <c r="B332" s="0" t="n">
        <f aca="false">($A332-10)</f>
        <v>6.45</v>
      </c>
      <c r="C332" s="0" t="n">
        <f aca="false">POWER($A332-10,2)</f>
        <v>41.6025</v>
      </c>
      <c r="D332" s="0" t="n">
        <f aca="false">0.5*$A332-2*SIN($A332)</f>
        <v>9.57658114920865</v>
      </c>
      <c r="E332" s="0" t="n">
        <f aca="false">-2*COS($A332)</f>
        <v>1.4741873683843</v>
      </c>
      <c r="F332" s="0" t="n">
        <f aca="false">COS(3*$A332)</f>
        <v>0.609408126764194</v>
      </c>
      <c r="G332" s="0" t="n">
        <f aca="false">SIN(5*$A332)</f>
        <v>0.538445280608579</v>
      </c>
      <c r="H332" s="0" t="n">
        <f aca="false">EXP(0.1*$A332)*COS($A332)</f>
        <v>-3.81888968014869</v>
      </c>
      <c r="I332" s="0" t="n">
        <f aca="false">EXP(0.1*$A332)*SIN($A332)</f>
        <v>-3.50127766204744</v>
      </c>
      <c r="J332" s="0" t="n">
        <f aca="false">(0.157*($A332-10))-POWER((0.157*($A332-10)),5)/10+POWER((0.157*($A332-10)),9)/216-POWER((0.157*($A332-10)),13)/9360+POWER((0.157*($A332-10)),17)/685440-POWER((0.157*($A332-10)),21)/76204800+POWER((0.157*($A332-10)),25)/11975040000-POWER((0.157*($A332-10)),29)/2528170444800</f>
        <v>0.911223111216679</v>
      </c>
      <c r="K332" s="0" t="n">
        <f aca="false">POWER((0.157*($A332-10)),3)/3-POWER((0.157*($A332-10)),7)/42-POWER((0.157*($A332-10)),11)/1302-POWER((0.157*($A332-10)),15)/75600+POWER((0.157*($A332-10)),19)/6894720-POWER((0.157*($A332-10)),23)/918086400+POWER((0.157*($A332-10)),27)/168129561600</f>
        <v>0.319246718052322</v>
      </c>
    </row>
    <row r="333" customFormat="false" ht="13.5" hidden="false" customHeight="false" outlineLevel="0" collapsed="false">
      <c r="A333" s="0" t="n">
        <v>16.5</v>
      </c>
      <c r="B333" s="0" t="n">
        <f aca="false">($A333-10)</f>
        <v>6.5</v>
      </c>
      <c r="C333" s="0" t="n">
        <f aca="false">POWER($A333-10,2)</f>
        <v>42.25</v>
      </c>
      <c r="D333" s="0" t="n">
        <f aca="false">0.5*$A333-2*SIN($A333)</f>
        <v>9.67357068473825</v>
      </c>
      <c r="E333" s="0" t="n">
        <f aca="false">-2*COS($A333)</f>
        <v>1.40479411500543</v>
      </c>
      <c r="F333" s="0" t="n">
        <f aca="false">COS(3*$A333)</f>
        <v>0.721048153868082</v>
      </c>
      <c r="G333" s="0" t="n">
        <f aca="false">SIN(5*$A333)</f>
        <v>0.730183859153167</v>
      </c>
      <c r="H333" s="0" t="n">
        <f aca="false">EXP(0.1*$A333)*COS($A333)</f>
        <v>-3.65736730908711</v>
      </c>
      <c r="I333" s="0" t="n">
        <f aca="false">EXP(0.1*$A333)*SIN($A333)</f>
        <v>-3.70625191899833</v>
      </c>
      <c r="J333" s="0" t="n">
        <f aca="false">(0.157*($A333-10))-POWER((0.157*($A333-10)),5)/10+POWER((0.157*($A333-10)),9)/216-POWER((0.157*($A333-10)),13)/9360+POWER((0.157*($A333-10)),17)/685440-POWER((0.157*($A333-10)),21)/76204800+POWER((0.157*($A333-10)),25)/11975040000-POWER((0.157*($A333-10)),29)/2528170444800</f>
        <v>0.915241290475079</v>
      </c>
      <c r="K333" s="0" t="n">
        <f aca="false">POWER((0.157*($A333-10)),3)/3-POWER((0.157*($A333-10)),7)/42-POWER((0.157*($A333-10)),11)/1302-POWER((0.157*($A333-10)),15)/75600+POWER((0.157*($A333-10)),19)/6894720-POWER((0.157*($A333-10)),23)/918086400+POWER((0.157*($A333-10)),27)/168129561600</f>
        <v>0.325834954409844</v>
      </c>
    </row>
    <row r="334" customFormat="false" ht="13.5" hidden="false" customHeight="false" outlineLevel="0" collapsed="false">
      <c r="A334" s="0" t="n">
        <v>16.55</v>
      </c>
      <c r="B334" s="0" t="n">
        <f aca="false">($A334-10)</f>
        <v>6.55</v>
      </c>
      <c r="C334" s="0" t="n">
        <f aca="false">POWER($A334-10,2)</f>
        <v>42.9025</v>
      </c>
      <c r="D334" s="0" t="n">
        <f aca="false">0.5*$A334-2*SIN($A334)</f>
        <v>9.76700203493727</v>
      </c>
      <c r="E334" s="0" t="n">
        <f aca="false">-2*COS($A334)</f>
        <v>1.33188960794168</v>
      </c>
      <c r="F334" s="0" t="n">
        <f aca="false">COS(3*$A334)</f>
        <v>0.816494993923679</v>
      </c>
      <c r="G334" s="0" t="n">
        <f aca="false">SIN(5*$A334)</f>
        <v>0.87652314192366</v>
      </c>
      <c r="H334" s="0" t="n">
        <f aca="false">EXP(0.1*$A334)*COS($A334)</f>
        <v>-3.48494238293861</v>
      </c>
      <c r="I334" s="0" t="n">
        <f aca="false">EXP(0.1*$A334)*SIN($A334)</f>
        <v>-3.90388294643953</v>
      </c>
      <c r="J334" s="0" t="n">
        <f aca="false">(0.157*($A334-10))-POWER((0.157*($A334-10)),5)/10+POWER((0.157*($A334-10)),9)/216-POWER((0.157*($A334-10)),13)/9360+POWER((0.157*($A334-10)),17)/685440-POWER((0.157*($A334-10)),21)/76204800+POWER((0.157*($A334-10)),25)/11975040000-POWER((0.157*($A334-10)),29)/2528170444800</f>
        <v>0.919150913890979</v>
      </c>
      <c r="K334" s="0" t="n">
        <f aca="false">POWER((0.157*($A334-10)),3)/3-POWER((0.157*($A334-10)),7)/42-POWER((0.157*($A334-10)),11)/1302-POWER((0.157*($A334-10)),15)/75600+POWER((0.157*($A334-10)),19)/6894720-POWER((0.157*($A334-10)),23)/918086400+POWER((0.157*($A334-10)),27)/168129561600</f>
        <v>0.332474282061677</v>
      </c>
    </row>
    <row r="335" customFormat="false" ht="13.5" hidden="false" customHeight="false" outlineLevel="0" collapsed="false">
      <c r="A335" s="0" t="n">
        <v>16.6</v>
      </c>
      <c r="B335" s="0" t="n">
        <f aca="false">($A335-10)</f>
        <v>6.6</v>
      </c>
      <c r="C335" s="0" t="n">
        <f aca="false">POWER($A335-10,2)</f>
        <v>43.56</v>
      </c>
      <c r="D335" s="0" t="n">
        <f aca="false">0.5*$A335-2*SIN($A335)</f>
        <v>9.8567041570686</v>
      </c>
      <c r="E335" s="0" t="n">
        <f aca="false">-2*COS($A335)</f>
        <v>1.25565607049277</v>
      </c>
      <c r="F335" s="0" t="n">
        <f aca="false">COS(3*$A335)</f>
        <v>0.89360511667451</v>
      </c>
      <c r="G335" s="0" t="n">
        <f aca="false">SIN(5*$A335)</f>
        <v>0.968364461100185</v>
      </c>
      <c r="H335" s="0" t="n">
        <f aca="false">EXP(0.1*$A335)*COS($A335)</f>
        <v>-3.30194279421911</v>
      </c>
      <c r="I335" s="0" t="n">
        <f aca="false">EXP(0.1*$A335)*SIN($A335)</f>
        <v>-4.09359552743322</v>
      </c>
      <c r="J335" s="0" t="n">
        <f aca="false">(0.157*($A335-10))-POWER((0.157*($A335-10)),5)/10+POWER((0.157*($A335-10)),9)/216-POWER((0.157*($A335-10)),13)/9360+POWER((0.157*($A335-10)),17)/685440-POWER((0.157*($A335-10)),21)/76204800+POWER((0.157*($A335-10)),25)/11975040000-POWER((0.157*($A335-10)),29)/2528170444800</f>
        <v>0.922950131341491</v>
      </c>
      <c r="K335" s="0" t="n">
        <f aca="false">POWER((0.157*($A335-10)),3)/3-POWER((0.157*($A335-10)),7)/42-POWER((0.157*($A335-10)),11)/1302-POWER((0.157*($A335-10)),15)/75600+POWER((0.157*($A335-10)),19)/6894720-POWER((0.157*($A335-10)),23)/918086400+POWER((0.157*($A335-10)),27)/168129561600</f>
        <v>0.339162535366007</v>
      </c>
    </row>
    <row r="336" customFormat="false" ht="13.5" hidden="false" customHeight="false" outlineLevel="0" collapsed="false">
      <c r="A336" s="0" t="n">
        <v>16.65</v>
      </c>
      <c r="B336" s="0" t="n">
        <f aca="false">($A336-10)</f>
        <v>6.65</v>
      </c>
      <c r="C336" s="0" t="n">
        <f aca="false">POWER($A336-10,2)</f>
        <v>44.2225</v>
      </c>
      <c r="D336" s="0" t="n">
        <f aca="false">0.5*$A336-2*SIN($A336)</f>
        <v>9.9425153295231</v>
      </c>
      <c r="E336" s="0" t="n">
        <f aca="false">-2*COS($A336)</f>
        <v>1.17628404680068</v>
      </c>
      <c r="F336" s="0" t="n">
        <f aca="false">COS(3*$A336)</f>
        <v>0.950646795003155</v>
      </c>
      <c r="G336" s="0" t="n">
        <f aca="false">SIN(5*$A336)</f>
        <v>0.999997568282549</v>
      </c>
      <c r="H336" s="0" t="n">
        <f aca="false">EXP(0.1*$A336)*COS($A336)</f>
        <v>-3.10872656014735</v>
      </c>
      <c r="I336" s="0" t="n">
        <f aca="false">EXP(0.1*$A336)*SIN($A336)</f>
        <v>-4.2748287541691</v>
      </c>
      <c r="J336" s="0" t="n">
        <f aca="false">(0.157*($A336-10))-POWER((0.157*($A336-10)),5)/10+POWER((0.157*($A336-10)),9)/216-POWER((0.157*($A336-10)),13)/9360+POWER((0.157*($A336-10)),17)/685440-POWER((0.157*($A336-10)),21)/76204800+POWER((0.157*($A336-10)),25)/11975040000-POWER((0.157*($A336-10)),29)/2528170444800</f>
        <v>0.926637098478556</v>
      </c>
      <c r="K336" s="0" t="n">
        <f aca="false">POWER((0.157*($A336-10)),3)/3-POWER((0.157*($A336-10)),7)/42-POWER((0.157*($A336-10)),11)/1302-POWER((0.157*($A336-10)),15)/75600+POWER((0.157*($A336-10)),19)/6894720-POWER((0.157*($A336-10)),23)/918086400+POWER((0.157*($A336-10)),27)/168129561600</f>
        <v>0.345897435818446</v>
      </c>
    </row>
    <row r="337" customFormat="false" ht="13.5" hidden="false" customHeight="false" outlineLevel="0" collapsed="false">
      <c r="A337" s="0" t="n">
        <v>16.7</v>
      </c>
      <c r="B337" s="0" t="n">
        <f aca="false">($A337-10)</f>
        <v>6.7</v>
      </c>
      <c r="C337" s="0" t="n">
        <f aca="false">POWER($A337-10,2)</f>
        <v>44.89</v>
      </c>
      <c r="D337" s="0" t="n">
        <f aca="false">0.5*$A337-2*SIN($A337)</f>
        <v>10.0242835560395</v>
      </c>
      <c r="E337" s="0" t="n">
        <f aca="false">-2*COS($A337)</f>
        <v>1.09397192558847</v>
      </c>
      <c r="F337" s="0" t="n">
        <f aca="false">COS(3*$A337)</f>
        <v>0.986338995788921</v>
      </c>
      <c r="G337" s="0" t="n">
        <f aca="false">SIN(5*$A337)</f>
        <v>0.969455670078615</v>
      </c>
      <c r="H337" s="0" t="n">
        <f aca="false">EXP(0.1*$A337)*COS($A337)</f>
        <v>-2.90568121706567</v>
      </c>
      <c r="I337" s="0" t="n">
        <f aca="false">EXP(0.1*$A337)*SIN($A337)</f>
        <v>-4.44703759487148</v>
      </c>
      <c r="J337" s="0" t="n">
        <f aca="false">(0.157*($A337-10))-POWER((0.157*($A337-10)),5)/10+POWER((0.157*($A337-10)),9)/216-POWER((0.157*($A337-10)),13)/9360+POWER((0.157*($A337-10)),17)/685440-POWER((0.157*($A337-10)),21)/76204800+POWER((0.157*($A337-10)),25)/11975040000-POWER((0.157*($A337-10)),29)/2528170444800</f>
        <v>0.930209978152129</v>
      </c>
      <c r="K337" s="0" t="n">
        <f aca="false">POWER((0.157*($A337-10)),3)/3-POWER((0.157*($A337-10)),7)/42-POWER((0.157*($A337-10)),11)/1302-POWER((0.157*($A337-10)),15)/75600+POWER((0.157*($A337-10)),19)/6894720-POWER((0.157*($A337-10)),23)/918086400+POWER((0.157*($A337-10)),27)/168129561600</f>
        <v>0.352676588423555</v>
      </c>
    </row>
    <row r="338" customFormat="false" ht="13.5" hidden="false" customHeight="false" outlineLevel="0" collapsed="false">
      <c r="A338" s="0" t="n">
        <v>16.75</v>
      </c>
      <c r="B338" s="0" t="n">
        <f aca="false">($A338-10)</f>
        <v>6.75</v>
      </c>
      <c r="C338" s="0" t="n">
        <f aca="false">POWER($A338-10,2)</f>
        <v>45.5625</v>
      </c>
      <c r="D338" s="0" t="n">
        <f aca="false">0.5*$A338-2*SIN($A338)</f>
        <v>10.1018669456158</v>
      </c>
      <c r="E338" s="0" t="n">
        <f aca="false">-2*COS($A338)</f>
        <v>1.00892544429186</v>
      </c>
      <c r="F338" s="0" t="n">
        <f aca="false">COS(3*$A338)</f>
        <v>0.999880149149975</v>
      </c>
      <c r="G338" s="0" t="n">
        <f aca="false">SIN(5*$A338)</f>
        <v>0.878637713791425</v>
      </c>
      <c r="H338" s="0" t="n">
        <f aca="false">EXP(0.1*$A338)*COS($A338)</f>
        <v>-2.69322313388093</v>
      </c>
      <c r="I338" s="0" t="n">
        <f aca="false">EXP(0.1*$A338)*SIN($A338)</f>
        <v>-4.60969443617425</v>
      </c>
      <c r="J338" s="0" t="n">
        <f aca="false">(0.157*($A338-10))-POWER((0.157*($A338-10)),5)/10+POWER((0.157*($A338-10)),9)/216-POWER((0.157*($A338-10)),13)/9360+POWER((0.157*($A338-10)),17)/685440-POWER((0.157*($A338-10)),21)/76204800+POWER((0.157*($A338-10)),25)/11975040000-POWER((0.157*($A338-10)),29)/2528170444800</f>
        <v>0.933666941870926</v>
      </c>
      <c r="K338" s="0" t="n">
        <f aca="false">POWER((0.157*($A338-10)),3)/3-POWER((0.157*($A338-10)),7)/42-POWER((0.157*($A338-10)),11)/1302-POWER((0.157*($A338-10)),15)/75600+POWER((0.157*($A338-10)),19)/6894720-POWER((0.157*($A338-10)),23)/918086400+POWER((0.157*($A338-10)),27)/168129561600</f>
        <v>0.359497477951471</v>
      </c>
    </row>
    <row r="339" customFormat="false" ht="13.5" hidden="false" customHeight="false" outlineLevel="0" collapsed="false">
      <c r="A339" s="0" t="n">
        <v>16.8</v>
      </c>
      <c r="B339" s="0" t="n">
        <f aca="false">($A339-10)</f>
        <v>6.8</v>
      </c>
      <c r="C339" s="0" t="n">
        <f aca="false">POWER($A339-10,2)</f>
        <v>46.24</v>
      </c>
      <c r="D339" s="0" t="n">
        <f aca="false">0.5*$A339-2*SIN($A339)</f>
        <v>10.175134067163</v>
      </c>
      <c r="E339" s="0" t="n">
        <f aca="false">-2*COS($A339)</f>
        <v>0.921357174822725</v>
      </c>
      <c r="F339" s="0" t="n">
        <f aca="false">COS(3*$A339)</f>
        <v>0.99096614997482</v>
      </c>
      <c r="G339" s="0" t="n">
        <f aca="false">SIN(5*$A339)</f>
        <v>0.733190320073292</v>
      </c>
      <c r="H339" s="0" t="n">
        <f aca="false">EXP(0.1*$A339)*COS($A339)</f>
        <v>-2.47179674545307</v>
      </c>
      <c r="I339" s="0" t="n">
        <f aca="false">EXP(0.1*$A339)*SIN($A339)</f>
        <v>-4.76229059680426</v>
      </c>
      <c r="J339" s="0" t="n">
        <f aca="false">(0.157*($A339-10))-POWER((0.157*($A339-10)),5)/10+POWER((0.157*($A339-10)),9)/216-POWER((0.157*($A339-10)),13)/9360+POWER((0.157*($A339-10)),17)/685440-POWER((0.157*($A339-10)),21)/76204800+POWER((0.157*($A339-10)),25)/11975040000-POWER((0.157*($A339-10)),29)/2528170444800</f>
        <v>0.937006171300626</v>
      </c>
      <c r="K339" s="0" t="n">
        <f aca="false">POWER((0.157*($A339-10)),3)/3-POWER((0.157*($A339-10)),7)/42-POWER((0.157*($A339-10)),11)/1302-POWER((0.157*($A339-10)),15)/75600+POWER((0.157*($A339-10)),19)/6894720-POWER((0.157*($A339-10)),23)/918086400+POWER((0.157*($A339-10)),27)/168129561600</f>
        <v>0.366357465075708</v>
      </c>
    </row>
    <row r="340" customFormat="false" ht="13.5" hidden="false" customHeight="false" outlineLevel="0" collapsed="false">
      <c r="A340" s="0" t="n">
        <v>16.85</v>
      </c>
      <c r="B340" s="0" t="n">
        <f aca="false">($A340-10)</f>
        <v>6.85</v>
      </c>
      <c r="C340" s="0" t="n">
        <f aca="false">POWER($A340-10,2)</f>
        <v>46.9225</v>
      </c>
      <c r="D340" s="0" t="n">
        <f aca="false">0.5*$A340-2*SIN($A340)</f>
        <v>10.2439642780143</v>
      </c>
      <c r="E340" s="0" t="n">
        <f aca="false">-2*COS($A340)</f>
        <v>0.831485992250078</v>
      </c>
      <c r="F340" s="0" t="n">
        <f aca="false">COS(3*$A340)</f>
        <v>0.959797187467491</v>
      </c>
      <c r="G340" s="0" t="n">
        <f aca="false">SIN(5*$A340)</f>
        <v>0.542156703402608</v>
      </c>
      <c r="H340" s="0" t="n">
        <f aca="false">EXP(0.1*$A340)*COS($A340)</f>
        <v>-2.24187370707225</v>
      </c>
      <c r="I340" s="0" t="n">
        <f aca="false">EXP(0.1*$A340)*SIN($A340)</f>
        <v>-4.9043378084442</v>
      </c>
      <c r="J340" s="0" t="n">
        <f aca="false">(0.157*($A340-10))-POWER((0.157*($A340-10)),5)/10+POWER((0.157*($A340-10)),9)/216-POWER((0.157*($A340-10)),13)/9360+POWER((0.157*($A340-10)),17)/685440-POWER((0.157*($A340-10)),21)/76204800+POWER((0.157*($A340-10)),25)/11975040000-POWER((0.157*($A340-10)),29)/2528170444800</f>
        <v>0.94022585979936</v>
      </c>
      <c r="K340" s="0" t="n">
        <f aca="false">POWER((0.157*($A340-10)),3)/3-POWER((0.157*($A340-10)),7)/42-POWER((0.157*($A340-10)),11)/1302-POWER((0.157*($A340-10)),15)/75600+POWER((0.157*($A340-10)),19)/6894720-POWER((0.157*($A340-10)),23)/918086400+POWER((0.157*($A340-10)),27)/168129561600</f>
        <v>0.373253782388041</v>
      </c>
    </row>
    <row r="341" customFormat="false" ht="13.5" hidden="false" customHeight="false" outlineLevel="0" collapsed="false">
      <c r="A341" s="0" t="n">
        <v>16.9</v>
      </c>
      <c r="B341" s="0" t="n">
        <f aca="false">($A341-10)</f>
        <v>6.9</v>
      </c>
      <c r="C341" s="0" t="n">
        <f aca="false">POWER($A341-10,2)</f>
        <v>47.61</v>
      </c>
      <c r="D341" s="0" t="n">
        <f aca="false">0.5*$A341-2*SIN($A341)</f>
        <v>10.3082480254687</v>
      </c>
      <c r="E341" s="0" t="n">
        <f aca="false">-2*COS($A341)</f>
        <v>0.739536527726346</v>
      </c>
      <c r="F341" s="0" t="n">
        <f aca="false">COS(3*$A341)</f>
        <v>0.907073249329608</v>
      </c>
      <c r="G341" s="0" t="n">
        <f aca="false">SIN(5*$A341)</f>
        <v>0.317414408807669</v>
      </c>
      <c r="H341" s="0" t="n">
        <f aca="false">EXP(0.1*$A341)*COS($A341)</f>
        <v>-2.00395197137633</v>
      </c>
      <c r="I341" s="0" t="n">
        <f aca="false">EXP(0.1*$A341)*SIN($A341)</f>
        <v>-5.03536965968799</v>
      </c>
      <c r="J341" s="0" t="n">
        <f aca="false">(0.157*($A341-10))-POWER((0.157*($A341-10)),5)/10+POWER((0.157*($A341-10)),9)/216-POWER((0.157*($A341-10)),13)/9360+POWER((0.157*($A341-10)),17)/685440-POWER((0.157*($A341-10)),21)/76204800+POWER((0.157*($A341-10)),25)/11975040000-POWER((0.157*($A341-10)),29)/2528170444800</f>
        <v>0.943324213990283</v>
      </c>
      <c r="K341" s="0" t="n">
        <f aca="false">POWER((0.157*($A341-10)),3)/3-POWER((0.157*($A341-10)),7)/42-POWER((0.157*($A341-10)),11)/1302-POWER((0.157*($A341-10)),15)/75600+POWER((0.157*($A341-10)),19)/6894720-POWER((0.157*($A341-10)),23)/918086400+POWER((0.157*($A341-10)),27)/168129561600</f>
        <v>0.380183530286238</v>
      </c>
    </row>
    <row r="342" customFormat="false" ht="13.5" hidden="false" customHeight="false" outlineLevel="0" collapsed="false">
      <c r="A342" s="0" t="n">
        <v>16.95</v>
      </c>
      <c r="B342" s="0" t="n">
        <f aca="false">($A342-10)</f>
        <v>6.95</v>
      </c>
      <c r="C342" s="0" t="n">
        <f aca="false">POWER($A342-10,2)</f>
        <v>48.3025</v>
      </c>
      <c r="D342" s="0" t="n">
        <f aca="false">0.5*$A342-2*SIN($A342)</f>
        <v>10.3678871206164</v>
      </c>
      <c r="E342" s="0" t="n">
        <f aca="false">-2*COS($A342)</f>
        <v>0.64573860702647</v>
      </c>
      <c r="F342" s="0" t="n">
        <f aca="false">COS(3*$A342)</f>
        <v>0.833978401545678</v>
      </c>
      <c r="G342" s="0" t="n">
        <f aca="false">SIN(5*$A342)</f>
        <v>0.072936823644775</v>
      </c>
      <c r="H342" s="0" t="n">
        <f aca="false">EXP(0.1*$A342)*COS($A342)</f>
        <v>-1.75855478927143</v>
      </c>
      <c r="I342" s="0" t="n">
        <f aca="false">EXP(0.1*$A342)*SIN($A342)</f>
        <v>-5.15494299905434</v>
      </c>
      <c r="J342" s="0" t="n">
        <f aca="false">(0.157*($A342-10))-POWER((0.157*($A342-10)),5)/10+POWER((0.157*($A342-10)),9)/216-POWER((0.157*($A342-10)),13)/9360+POWER((0.157*($A342-10)),17)/685440-POWER((0.157*($A342-10)),21)/76204800+POWER((0.157*($A342-10)),25)/11975040000-POWER((0.157*($A342-10)),29)/2528170444800</f>
        <v>0.946299455370967</v>
      </c>
      <c r="K342" s="0" t="n">
        <f aca="false">POWER((0.157*($A342-10)),3)/3-POWER((0.157*($A342-10)),7)/42-POWER((0.157*($A342-10)),11)/1302-POWER((0.157*($A342-10)),15)/75600+POWER((0.157*($A342-10)),19)/6894720-POWER((0.157*($A342-10)),23)/918086400+POWER((0.157*($A342-10)),27)/168129561600</f>
        <v>0.387143672730263</v>
      </c>
    </row>
    <row r="343" customFormat="false" ht="13.5" hidden="false" customHeight="false" outlineLevel="0" collapsed="false">
      <c r="A343" s="0" t="n">
        <v>17</v>
      </c>
      <c r="B343" s="0" t="n">
        <f aca="false">($A343-10)</f>
        <v>7</v>
      </c>
      <c r="C343" s="0" t="n">
        <f aca="false">POWER($A343-10,2)</f>
        <v>49</v>
      </c>
      <c r="D343" s="0" t="n">
        <f aca="false">0.5*$A343-2*SIN($A343)</f>
        <v>10.4227949837591</v>
      </c>
      <c r="E343" s="0" t="n">
        <f aca="false">-2*COS($A343)</f>
        <v>0.550326676103194</v>
      </c>
      <c r="F343" s="0" t="n">
        <f aca="false">COS(3*$A343)</f>
        <v>0.742154196813783</v>
      </c>
      <c r="G343" s="0" t="n">
        <f aca="false">SIN(5*$A343)</f>
        <v>-0.176075619948587</v>
      </c>
      <c r="H343" s="0" t="n">
        <f aca="false">EXP(0.1*$A343)*COS($A343)</f>
        <v>-1.50622963662649</v>
      </c>
      <c r="I343" s="0" t="n">
        <f aca="false">EXP(0.1*$A343)*SIN($A343)</f>
        <v>-5.26263929308717</v>
      </c>
      <c r="J343" s="0" t="n">
        <f aca="false">(0.157*($A343-10))-POWER((0.157*($A343-10)),5)/10+POWER((0.157*($A343-10)),9)/216-POWER((0.157*($A343-10)),13)/9360+POWER((0.157*($A343-10)),17)/685440-POWER((0.157*($A343-10)),21)/76204800+POWER((0.157*($A343-10)),25)/11975040000-POWER((0.157*($A343-10)),29)/2528170444800</f>
        <v>0.949149821959307</v>
      </c>
      <c r="K343" s="0" t="n">
        <f aca="false">POWER((0.157*($A343-10)),3)/3-POWER((0.157*($A343-10)),7)/42-POWER((0.157*($A343-10)),11)/1302-POWER((0.157*($A343-10)),15)/75600+POWER((0.157*($A343-10)),19)/6894720-POWER((0.157*($A343-10)),23)/918086400+POWER((0.157*($A343-10)),27)/168129561600</f>
        <v>0.39413103286241</v>
      </c>
    </row>
    <row r="344" customFormat="false" ht="13.5" hidden="false" customHeight="false" outlineLevel="0" collapsed="false">
      <c r="A344" s="0" t="n">
        <v>17.05</v>
      </c>
      <c r="B344" s="0" t="n">
        <f aca="false">($A344-10)</f>
        <v>7.05</v>
      </c>
      <c r="C344" s="0" t="n">
        <f aca="false">POWER($A344-10,2)</f>
        <v>49.7025</v>
      </c>
      <c r="D344" s="0" t="n">
        <f aca="false">0.5*$A344-2*SIN($A344)</f>
        <v>10.4728968608147</v>
      </c>
      <c r="E344" s="0" t="n">
        <f aca="false">-2*COS($A344)</f>
        <v>0.453539215094252</v>
      </c>
      <c r="F344" s="0" t="n">
        <f aca="false">COS(3*$A344)</f>
        <v>0.633662808810964</v>
      </c>
      <c r="G344" s="0" t="n">
        <f aca="false">SIN(5*$A344)</f>
        <v>-0.414140534301952</v>
      </c>
      <c r="H344" s="0" t="n">
        <f aca="false">EXP(0.1*$A344)*COS($A344)</f>
        <v>-1.24754706871893</v>
      </c>
      <c r="I344" s="0" t="n">
        <f aca="false">EXP(0.1*$A344)*SIN($A344)</f>
        <v>-5.35806593564608</v>
      </c>
      <c r="J344" s="0" t="n">
        <f aca="false">(0.157*($A344-10))-POWER((0.157*($A344-10)),5)/10+POWER((0.157*($A344-10)),9)/216-POWER((0.157*($A344-10)),13)/9360+POWER((0.157*($A344-10)),17)/685440-POWER((0.157*($A344-10)),21)/76204800+POWER((0.157*($A344-10)),25)/11975040000-POWER((0.157*($A344-10)),29)/2528170444800</f>
        <v>0.95187356997558</v>
      </c>
      <c r="K344" s="0" t="n">
        <f aca="false">POWER((0.157*($A344-10)),3)/3-POWER((0.157*($A344-10)),7)/42-POWER((0.157*($A344-10)),11)/1302-POWER((0.157*($A344-10)),15)/75600+POWER((0.157*($A344-10)),19)/6894720-POWER((0.157*($A344-10)),23)/918086400+POWER((0.157*($A344-10)),27)/168129561600</f>
        <v>0.401142288486677</v>
      </c>
    </row>
    <row r="345" customFormat="false" ht="13.5" hidden="false" customHeight="false" outlineLevel="0" collapsed="false">
      <c r="A345" s="0" t="n">
        <v>17.1</v>
      </c>
      <c r="B345" s="0" t="n">
        <f aca="false">($A345-10)</f>
        <v>7.1</v>
      </c>
      <c r="C345" s="0" t="n">
        <f aca="false">POWER($A345-10,2)</f>
        <v>50.41</v>
      </c>
      <c r="D345" s="0" t="n">
        <f aca="false">0.5*$A345-2*SIN($A345)</f>
        <v>10.5181300101633</v>
      </c>
      <c r="E345" s="0" t="n">
        <f aca="false">-2*COS($A345)</f>
        <v>0.355618142246231</v>
      </c>
      <c r="F345" s="0" t="n">
        <f aca="false">COS(3*$A345)</f>
        <v>0.510940720218216</v>
      </c>
      <c r="G345" s="0" t="n">
        <f aca="false">SIN(5*$A345)</f>
        <v>-0.626456196089503</v>
      </c>
      <c r="H345" s="0" t="n">
        <f aca="false">EXP(0.1*$A345)*COS($A345)</f>
        <v>-0.983099504611813</v>
      </c>
      <c r="I345" s="0" t="n">
        <f aca="false">EXP(0.1*$A345)*SIN($A345)</f>
        <v>-5.44085750457428</v>
      </c>
      <c r="J345" s="0" t="n">
        <f aca="false">(0.157*($A345-10))-POWER((0.157*($A345-10)),5)/10+POWER((0.157*($A345-10)),9)/216-POWER((0.157*($A345-10)),13)/9360+POWER((0.157*($A345-10)),17)/685440-POWER((0.157*($A345-10)),21)/76204800+POWER((0.157*($A345-10)),25)/11975040000-POWER((0.157*($A345-10)),29)/2528170444800</f>
        <v>0.95446897556023</v>
      </c>
      <c r="K345" s="0" t="n">
        <f aca="false">POWER((0.157*($A345-10)),3)/3-POWER((0.157*($A345-10)),7)/42-POWER((0.157*($A345-10)),11)/1302-POWER((0.157*($A345-10)),15)/75600+POWER((0.157*($A345-10)),19)/6894720-POWER((0.157*($A345-10)),23)/918086400+POWER((0.157*($A345-10)),27)/168129561600</f>
        <v>0.408173967402508</v>
      </c>
    </row>
    <row r="346" customFormat="false" ht="13.5" hidden="false" customHeight="false" outlineLevel="0" collapsed="false">
      <c r="A346" s="0" t="n">
        <v>17.15</v>
      </c>
      <c r="B346" s="0" t="n">
        <f aca="false">($A346-10)</f>
        <v>7.15</v>
      </c>
      <c r="C346" s="0" t="n">
        <f aca="false">POWER($A346-10,2)</f>
        <v>51.1225</v>
      </c>
      <c r="D346" s="0" t="n">
        <f aca="false">0.5*$A346-2*SIN($A346)</f>
        <v>10.5584438594688</v>
      </c>
      <c r="E346" s="0" t="n">
        <f aca="false">-2*COS($A346)</f>
        <v>0.25680820924495</v>
      </c>
      <c r="F346" s="0" t="n">
        <f aca="false">COS(3*$A346)</f>
        <v>0.37674400457221</v>
      </c>
      <c r="G346" s="0" t="n">
        <f aca="false">SIN(5*$A346)</f>
        <v>-0.799821845795485</v>
      </c>
      <c r="H346" s="0" t="n">
        <f aca="false">EXP(0.1*$A346)*COS($A346)</f>
        <v>-0.713499943842402</v>
      </c>
      <c r="I346" s="0" t="n">
        <f aca="false">EXP(0.1*$A346)*SIN($A346)</f>
        <v>-5.51067696202689</v>
      </c>
      <c r="J346" s="0" t="n">
        <f aca="false">(0.157*($A346-10))-POWER((0.157*($A346-10)),5)/10+POWER((0.157*($A346-10)),9)/216-POWER((0.157*($A346-10)),13)/9360+POWER((0.157*($A346-10)),17)/685440-POWER((0.157*($A346-10)),21)/76204800+POWER((0.157*($A346-10)),25)/11975040000-POWER((0.157*($A346-10)),29)/2528170444800</f>
        <v>0.956934336526919</v>
      </c>
      <c r="K346" s="0" t="n">
        <f aca="false">POWER((0.157*($A346-10)),3)/3-POWER((0.157*($A346-10)),7)/42-POWER((0.157*($A346-10)),11)/1302-POWER((0.157*($A346-10)),15)/75600+POWER((0.157*($A346-10)),19)/6894720-POWER((0.157*($A346-10)),23)/918086400+POWER((0.157*($A346-10)),27)/168129561600</f>
        <v>0.41522244258787</v>
      </c>
    </row>
    <row r="347" customFormat="false" ht="13.5" hidden="false" customHeight="false" outlineLevel="0" collapsed="false">
      <c r="A347" s="0" t="n">
        <v>17.2</v>
      </c>
      <c r="B347" s="0" t="n">
        <f aca="false">($A347-10)</f>
        <v>7.2</v>
      </c>
      <c r="C347" s="0" t="n">
        <f aca="false">POWER($A347-10,2)</f>
        <v>51.84</v>
      </c>
      <c r="D347" s="0" t="n">
        <f aca="false">0.5*$A347-2*SIN($A347)</f>
        <v>10.5938001320832</v>
      </c>
      <c r="E347" s="0" t="n">
        <f aca="false">-2*COS($A347)</f>
        <v>0.15735638946368</v>
      </c>
      <c r="F347" s="0" t="n">
        <f aca="false">COS(3*$A347)</f>
        <v>0.234086430795388</v>
      </c>
      <c r="G347" s="0" t="n">
        <f aca="false">SIN(5*$A347)</f>
        <v>-0.92345844700406</v>
      </c>
      <c r="H347" s="0" t="n">
        <f aca="false">EXP(0.1*$A347)*COS($A347)</f>
        <v>-0.439380617997816</v>
      </c>
      <c r="I347" s="0" t="n">
        <f aca="false">EXP(0.1*$A347)*SIN($A347)</f>
        <v>-5.56721679484797</v>
      </c>
      <c r="J347" s="0" t="n">
        <f aca="false">(0.157*($A347-10))-POWER((0.157*($A347-10)),5)/10+POWER((0.157*($A347-10)),9)/216-POWER((0.157*($A347-10)),13)/9360+POWER((0.157*($A347-10)),17)/685440-POWER((0.157*($A347-10)),21)/76204800+POWER((0.157*($A347-10)),25)/11975040000-POWER((0.157*($A347-10)),29)/2528170444800</f>
        <v>0.959267974150299</v>
      </c>
      <c r="K347" s="0" t="n">
        <f aca="false">POWER((0.157*($A347-10)),3)/3-POWER((0.157*($A347-10)),7)/42-POWER((0.157*($A347-10)),11)/1302-POWER((0.157*($A347-10)),15)/75600+POWER((0.157*($A347-10)),19)/6894720-POWER((0.157*($A347-10)),23)/918086400+POWER((0.157*($A347-10)),27)/168129561600</f>
        <v>0.422283927226461</v>
      </c>
    </row>
    <row r="348" customFormat="false" ht="13.5" hidden="false" customHeight="false" outlineLevel="0" collapsed="false">
      <c r="A348" s="0" t="n">
        <v>17.25</v>
      </c>
      <c r="B348" s="0" t="n">
        <f aca="false">($A348-10)</f>
        <v>7.25</v>
      </c>
      <c r="C348" s="0" t="n">
        <f aca="false">POWER($A348-10,2)</f>
        <v>52.5625</v>
      </c>
      <c r="D348" s="0" t="n">
        <f aca="false">0.5*$A348-2*SIN($A348)</f>
        <v>10.6241729427184</v>
      </c>
      <c r="E348" s="0" t="n">
        <f aca="false">-2*COS($A348)</f>
        <v>0.0575112606583743</v>
      </c>
      <c r="F348" s="0" t="n">
        <f aca="false">COS(3*$A348)</f>
        <v>0.0861717804432965</v>
      </c>
      <c r="G348" s="0" t="n">
        <f aca="false">SIN(5*$A348)</f>
        <v>-0.989678874676224</v>
      </c>
      <c r="H348" s="0" t="n">
        <f aca="false">EXP(0.1*$A348)*COS($A348)</f>
        <v>-0.161391579944645</v>
      </c>
      <c r="I348" s="0" t="n">
        <f aca="false">EXP(0.1*$A348)*SIN($A348)</f>
        <v>-5.61020009150038</v>
      </c>
      <c r="J348" s="0" t="n">
        <f aca="false">(0.157*($A348-10))-POWER((0.157*($A348-10)),5)/10+POWER((0.157*($A348-10)),9)/216-POWER((0.157*($A348-10)),13)/9360+POWER((0.157*($A348-10)),17)/685440-POWER((0.157*($A348-10)),21)/76204800+POWER((0.157*($A348-10)),25)/11975040000-POWER((0.157*($A348-10)),29)/2528170444800</f>
        <v>0.961468234987916</v>
      </c>
      <c r="K348" s="0" t="n">
        <f aca="false">POWER((0.157*($A348-10)),3)/3-POWER((0.157*($A348-10)),7)/42-POWER((0.157*($A348-10)),11)/1302-POWER((0.157*($A348-10)),15)/75600+POWER((0.157*($A348-10)),19)/6894720-POWER((0.157*($A348-10)),23)/918086400+POWER((0.157*($A348-10)),27)/168129561600</f>
        <v>0.429354469573636</v>
      </c>
    </row>
    <row r="349" customFormat="false" ht="13.5" hidden="false" customHeight="false" outlineLevel="0" collapsed="false">
      <c r="A349" s="0" t="n">
        <v>17.3</v>
      </c>
      <c r="B349" s="0" t="n">
        <f aca="false">($A349-10)</f>
        <v>7.3</v>
      </c>
      <c r="C349" s="0" t="n">
        <f aca="false">POWER($A349-10,2)</f>
        <v>53.29</v>
      </c>
      <c r="D349" s="0" t="n">
        <f aca="false">0.5*$A349-2*SIN($A349)</f>
        <v>10.649548862146</v>
      </c>
      <c r="E349" s="0" t="n">
        <f aca="false">-2*COS($A349)</f>
        <v>-0.042477616347292</v>
      </c>
      <c r="F349" s="0" t="n">
        <f aca="false">COS(3*$A349)</f>
        <v>-0.0636781023222157</v>
      </c>
      <c r="G349" s="0" t="n">
        <f aca="false">SIN(5*$A349)</f>
        <v>-0.994365863352753</v>
      </c>
      <c r="H349" s="0" t="n">
        <f aca="false">EXP(0.1*$A349)*COS($A349)</f>
        <v>0.119800766335036</v>
      </c>
      <c r="I349" s="0" t="n">
        <f aca="false">EXP(0.1*$A349)*SIN($A349)</f>
        <v>-5.63938155217868</v>
      </c>
      <c r="J349" s="0" t="n">
        <f aca="false">(0.157*($A349-10))-POWER((0.157*($A349-10)),5)/10+POWER((0.157*($A349-10)),9)/216-POWER((0.157*($A349-10)),13)/9360+POWER((0.157*($A349-10)),17)/685440-POWER((0.157*($A349-10)),21)/76204800+POWER((0.157*($A349-10)),25)/11975040000-POWER((0.157*($A349-10)),29)/2528170444800</f>
        <v>0.963533492735598</v>
      </c>
      <c r="K349" s="0" t="n">
        <f aca="false">POWER((0.157*($A349-10)),3)/3-POWER((0.157*($A349-10)),7)/42-POWER((0.157*($A349-10)),11)/1302-POWER((0.157*($A349-10)),15)/75600+POWER((0.157*($A349-10)),19)/6894720-POWER((0.157*($A349-10)),23)/918086400+POWER((0.157*($A349-10)),27)/168129561600</f>
        <v>0.436429947655492</v>
      </c>
    </row>
    <row r="350" customFormat="false" ht="13.5" hidden="false" customHeight="false" outlineLevel="0" collapsed="false">
      <c r="A350" s="0" t="n">
        <v>17.35</v>
      </c>
      <c r="B350" s="0" t="n">
        <f aca="false">($A350-10)</f>
        <v>7.35</v>
      </c>
      <c r="C350" s="0" t="n">
        <f aca="false">POWER($A350-10,2)</f>
        <v>54.0225</v>
      </c>
      <c r="D350" s="0" t="n">
        <f aca="false">0.5*$A350-2*SIN($A350)</f>
        <v>10.6699269507632</v>
      </c>
      <c r="E350" s="0" t="n">
        <f aca="false">-2*COS($A350)</f>
        <v>-0.142360321434005</v>
      </c>
      <c r="F350" s="0" t="n">
        <f aca="false">COS(3*$A350)</f>
        <v>-0.212097912191407</v>
      </c>
      <c r="G350" s="0" t="n">
        <f aca="false">SIN(5*$A350)</f>
        <v>-0.937227998778799</v>
      </c>
      <c r="H350" s="0" t="n">
        <f aca="false">EXP(0.1*$A350)*COS($A350)</f>
        <v>0.403515192167923</v>
      </c>
      <c r="I350" s="0" t="n">
        <f aca="false">EXP(0.1*$A350)*SIN($A350)</f>
        <v>-5.65454842887059</v>
      </c>
      <c r="J350" s="0" t="n">
        <f aca="false">(0.157*($A350-10))-POWER((0.157*($A350-10)),5)/10+POWER((0.157*($A350-10)),9)/216-POWER((0.157*($A350-10)),13)/9360+POWER((0.157*($A350-10)),17)/685440-POWER((0.157*($A350-10)),21)/76204800+POWER((0.157*($A350-10)),25)/11975040000-POWER((0.157*($A350-10)),29)/2528170444800</f>
        <v>0.965462150115595</v>
      </c>
      <c r="K350" s="0" t="n">
        <f aca="false">POWER((0.157*($A350-10)),3)/3-POWER((0.157*($A350-10)),7)/42-POWER((0.157*($A350-10)),11)/1302-POWER((0.157*($A350-10)),15)/75600+POWER((0.157*($A350-10)),19)/6894720-POWER((0.157*($A350-10)),23)/918086400+POWER((0.157*($A350-10)),27)/168129561600</f>
        <v>0.443506063795312</v>
      </c>
    </row>
    <row r="351" customFormat="false" ht="13.5" hidden="false" customHeight="false" outlineLevel="0" collapsed="false">
      <c r="A351" s="0" t="n">
        <v>17.4</v>
      </c>
      <c r="B351" s="0" t="n">
        <f aca="false">($A351-10)</f>
        <v>7.4</v>
      </c>
      <c r="C351" s="0" t="n">
        <f aca="false">POWER($A351-10,2)</f>
        <v>54.76</v>
      </c>
      <c r="D351" s="0" t="n">
        <f aca="false">0.5*$A351-2*SIN($A351)</f>
        <v>10.6853187609413</v>
      </c>
      <c r="E351" s="0" t="n">
        <f aca="false">-2*COS($A351)</f>
        <v>-0.241887199856948</v>
      </c>
      <c r="F351" s="0" t="n">
        <f aca="false">COS(3*$A351)</f>
        <v>-0.355754460208741</v>
      </c>
      <c r="G351" s="0" t="n">
        <f aca="false">SIN(5*$A351)</f>
        <v>-0.821817836630822</v>
      </c>
      <c r="H351" s="0" t="n">
        <f aca="false">EXP(0.1*$A351)*COS($A351)</f>
        <v>0.689057223566765</v>
      </c>
      <c r="I351" s="0" t="n">
        <f aca="false">EXP(0.1*$A351)*SIN($A351)</f>
        <v>-5.65552139227802</v>
      </c>
      <c r="J351" s="0" t="n">
        <f aca="false">(0.157*($A351-10))-POWER((0.157*($A351-10)),5)/10+POWER((0.157*($A351-10)),9)/216-POWER((0.157*($A351-10)),13)/9360+POWER((0.157*($A351-10)),17)/685440-POWER((0.157*($A351-10)),21)/76204800+POWER((0.157*($A351-10)),25)/11975040000-POWER((0.157*($A351-10)),29)/2528170444800</f>
        <v>0.967252640796703</v>
      </c>
      <c r="K351" s="0" t="n">
        <f aca="false">POWER((0.157*($A351-10)),3)/3-POWER((0.157*($A351-10)),7)/42-POWER((0.157*($A351-10)),11)/1302-POWER((0.157*($A351-10)),15)/75600+POWER((0.157*($A351-10)),19)/6894720-POWER((0.157*($A351-10)),23)/918086400+POWER((0.157*($A351-10)),27)/168129561600</f>
        <v>0.450578338961409</v>
      </c>
    </row>
    <row r="352" customFormat="false" ht="13.5" hidden="false" customHeight="false" outlineLevel="0" collapsed="false">
      <c r="A352" s="0" t="n">
        <v>17.45</v>
      </c>
      <c r="B352" s="0" t="n">
        <f aca="false">($A352-10)</f>
        <v>7.45</v>
      </c>
      <c r="C352" s="0" t="n">
        <f aca="false">POWER($A352-10,2)</f>
        <v>55.5025</v>
      </c>
      <c r="D352" s="0" t="n">
        <f aca="false">0.5*$A352-2*SIN($A352)</f>
        <v>10.695748308151</v>
      </c>
      <c r="E352" s="0" t="n">
        <f aca="false">-2*COS($A352)</f>
        <v>-0.340809486252675</v>
      </c>
      <c r="F352" s="0" t="n">
        <f aca="false">COS(3*$A352)</f>
        <v>-0.491421530010903</v>
      </c>
      <c r="G352" s="0" t="n">
        <f aca="false">SIN(5*$A352)</f>
        <v>-0.655311021811147</v>
      </c>
      <c r="H352" s="0" t="n">
        <f aca="false">EXP(0.1*$A352)*COS($A352)</f>
        <v>0.975720770085884</v>
      </c>
      <c r="I352" s="0" t="n">
        <f aca="false">EXP(0.1*$A352)*SIN($A352)</f>
        <v>-5.64215532266304</v>
      </c>
      <c r="J352" s="0" t="n">
        <f aca="false">(0.157*($A352-10))-POWER((0.157*($A352-10)),5)/10+POWER((0.157*($A352-10)),9)/216-POWER((0.157*($A352-10)),13)/9360+POWER((0.157*($A352-10)),17)/685440-POWER((0.157*($A352-10)),21)/76204800+POWER((0.157*($A352-10)),25)/11975040000-POWER((0.157*($A352-10)),29)/2528170444800</f>
        <v>0.968903431345514</v>
      </c>
      <c r="K352" s="0" t="n">
        <f aca="false">POWER((0.157*($A352-10)),3)/3-POWER((0.157*($A352-10)),7)/42-POWER((0.157*($A352-10)),11)/1302-POWER((0.157*($A352-10)),15)/75600+POWER((0.157*($A352-10)),19)/6894720-POWER((0.157*($A352-10)),23)/918086400+POWER((0.157*($A352-10)),27)/168129561600</f>
        <v>0.457642106930167</v>
      </c>
    </row>
    <row r="353" customFormat="false" ht="13.5" hidden="false" customHeight="false" outlineLevel="0" collapsed="false">
      <c r="A353" s="0" t="n">
        <v>17.5</v>
      </c>
      <c r="B353" s="0" t="n">
        <f aca="false">($A353-10)</f>
        <v>7.5</v>
      </c>
      <c r="C353" s="0" t="n">
        <f aca="false">POWER($A353-10,2)</f>
        <v>56.25</v>
      </c>
      <c r="D353" s="0" t="n">
        <f aca="false">0.5*$A353-2*SIN($A353)</f>
        <v>10.7012520109363</v>
      </c>
      <c r="E353" s="0" t="n">
        <f aca="false">-2*COS($A353)</f>
        <v>-0.438879926422919</v>
      </c>
      <c r="F353" s="0" t="n">
        <f aca="false">COS(3*$A353)</f>
        <v>-0.616052331690985</v>
      </c>
      <c r="G353" s="0" t="n">
        <f aca="false">SIN(5*$A353)</f>
        <v>-0.448060141602609</v>
      </c>
      <c r="H353" s="0" t="n">
        <f aca="false">EXP(0.1*$A353)*COS($A353)</f>
        <v>1.26278979951926</v>
      </c>
      <c r="I353" s="0" t="n">
        <f aca="false">EXP(0.1*$A353)*SIN($A353)</f>
        <v>-5.61434002184784</v>
      </c>
      <c r="J353" s="0" t="n">
        <f aca="false">(0.157*($A353-10))-POWER((0.157*($A353-10)),5)/10+POWER((0.157*($A353-10)),9)/216-POWER((0.157*($A353-10)),13)/9360+POWER((0.157*($A353-10)),17)/685440-POWER((0.157*($A353-10)),21)/76204800+POWER((0.157*($A353-10)),25)/11975040000-POWER((0.157*($A353-10)),29)/2528170444800</f>
        <v>0.970413023207867</v>
      </c>
      <c r="K353" s="0" t="n">
        <f aca="false">POWER((0.157*($A353-10)),3)/3-POWER((0.157*($A353-10)),7)/42-POWER((0.157*($A353-10)),11)/1302-POWER((0.157*($A353-10)),15)/75600+POWER((0.157*($A353-10)),19)/6894720-POWER((0.157*($A353-10)),23)/918086400+POWER((0.157*($A353-10)),27)/168129561600</f>
        <v>0.464692508257897</v>
      </c>
    </row>
    <row r="354" customFormat="false" ht="13.5" hidden="false" customHeight="false" outlineLevel="0" collapsed="false">
      <c r="A354" s="0" t="n">
        <v>17.55</v>
      </c>
      <c r="B354" s="0" t="n">
        <f aca="false">($A354-10)</f>
        <v>7.55</v>
      </c>
      <c r="C354" s="0" t="n">
        <f aca="false">POWER($A354-10,2)</f>
        <v>57.0025</v>
      </c>
      <c r="D354" s="0" t="n">
        <f aca="false">0.5*$A354-2*SIN($A354)</f>
        <v>10.7018785998867</v>
      </c>
      <c r="E354" s="0" t="n">
        <f aca="false">-2*COS($A354)</f>
        <v>-0.535853395341353</v>
      </c>
      <c r="F354" s="0" t="n">
        <f aca="false">COS(3*$A354)</f>
        <v>-0.72684792613131</v>
      </c>
      <c r="G354" s="0" t="n">
        <f aca="false">SIN(5*$A354)</f>
        <v>-0.21295105193325</v>
      </c>
      <c r="H354" s="0" t="n">
        <f aca="false">EXP(0.1*$A354)*COS($A354)</f>
        <v>1.54954005465341</v>
      </c>
      <c r="I354" s="0" t="n">
        <f aca="false">EXP(0.1*$A354)*SIN($A354)</f>
        <v>-5.57200084376964</v>
      </c>
      <c r="J354" s="0" t="n">
        <f aca="false">(0.157*($A354-10))-POWER((0.157*($A354-10)),5)/10+POWER((0.157*($A354-10)),9)/216-POWER((0.157*($A354-10)),13)/9360+POWER((0.157*($A354-10)),17)/685440-POWER((0.157*($A354-10)),21)/76204800+POWER((0.157*($A354-10)),25)/11975040000-POWER((0.157*($A354-10)),29)/2528170444800</f>
        <v>0.971779954719528</v>
      </c>
      <c r="K354" s="0" t="n">
        <f aca="false">POWER((0.157*($A354-10)),3)/3-POWER((0.157*($A354-10)),7)/42-POWER((0.157*($A354-10)),11)/1302-POWER((0.157*($A354-10)),15)/75600+POWER((0.157*($A354-10)),19)/6894720-POWER((0.157*($A354-10)),23)/918086400+POWER((0.157*($A354-10)),27)/168129561600</f>
        <v>0.471724484054882</v>
      </c>
    </row>
    <row r="355" customFormat="false" ht="13.5" hidden="false" customHeight="false" outlineLevel="0" collapsed="false">
      <c r="A355" s="0" t="n">
        <v>17.6</v>
      </c>
      <c r="B355" s="0" t="n">
        <f aca="false">($A355-10)</f>
        <v>7.6</v>
      </c>
      <c r="C355" s="0" t="n">
        <f aca="false">POWER($A355-10,2)</f>
        <v>57.76</v>
      </c>
      <c r="D355" s="0" t="n">
        <f aca="false">0.5*$A355-2*SIN($A355)</f>
        <v>10.6976889958362</v>
      </c>
      <c r="E355" s="0" t="n">
        <f aca="false">-2*COS($A355)</f>
        <v>-0.631487509838487</v>
      </c>
      <c r="F355" s="0" t="n">
        <f aca="false">COS(3*$A355)</f>
        <v>-0.821320083141875</v>
      </c>
      <c r="G355" s="0" t="n">
        <f aca="false">SIN(5*$A355)</f>
        <v>0.0353983027336607</v>
      </c>
      <c r="H355" s="0" t="n">
        <f aca="false">EXP(0.1*$A355)*COS($A355)</f>
        <v>1.8352408081417</v>
      </c>
      <c r="I355" s="0" t="n">
        <f aca="false">EXP(0.1*$A355)*SIN($A355)</f>
        <v>-5.51509924117245</v>
      </c>
      <c r="J355" s="0" t="n">
        <f aca="false">(0.157*($A355-10))-POWER((0.157*($A355-10)),5)/10+POWER((0.157*($A355-10)),9)/216-POWER((0.157*($A355-10)),13)/9360+POWER((0.157*($A355-10)),17)/685440-POWER((0.157*($A355-10)),21)/76204800+POWER((0.157*($A355-10)),25)/11975040000-POWER((0.157*($A355-10)),29)/2528170444800</f>
        <v>0.973002803145018</v>
      </c>
      <c r="K355" s="0" t="n">
        <f aca="false">POWER((0.157*($A355-10)),3)/3-POWER((0.157*($A355-10)),7)/42-POWER((0.157*($A355-10)),11)/1302-POWER((0.157*($A355-10)),15)/75600+POWER((0.157*($A355-10)),19)/6894720-POWER((0.157*($A355-10)),23)/918086400+POWER((0.157*($A355-10)),27)/168129561600</f>
        <v>0.478732769554764</v>
      </c>
    </row>
    <row r="356" customFormat="false" ht="13.5" hidden="false" customHeight="false" outlineLevel="0" collapsed="false">
      <c r="A356" s="0" t="n">
        <v>17.65</v>
      </c>
      <c r="B356" s="0" t="n">
        <f aca="false">($A356-10)</f>
        <v>7.65</v>
      </c>
      <c r="C356" s="0" t="n">
        <f aca="false">POWER($A356-10,2)</f>
        <v>58.5225</v>
      </c>
      <c r="D356" s="0" t="n">
        <f aca="false">0.5*$A356-2*SIN($A356)</f>
        <v>10.6887561575936</v>
      </c>
      <c r="E356" s="0" t="n">
        <f aca="false">-2*COS($A356)</f>
        <v>-0.725543234433355</v>
      </c>
      <c r="F356" s="0" t="n">
        <f aca="false">COS(3*$A356)</f>
        <v>-0.89734716174611</v>
      </c>
      <c r="G356" s="0" t="n">
        <f aca="false">SIN(5*$A356)</f>
        <v>0.281546762385485</v>
      </c>
      <c r="H356" s="0" t="n">
        <f aca="false">EXP(0.1*$A356)*COS($A356)</f>
        <v>2.1191566514311</v>
      </c>
      <c r="I356" s="0" t="n">
        <f aca="false">EXP(0.1*$A356)*SIN($A356)</f>
        <v>-5.44363322620561</v>
      </c>
      <c r="J356" s="0" t="n">
        <f aca="false">(0.157*($A356-10))-POWER((0.157*($A356-10)),5)/10+POWER((0.157*($A356-10)),9)/216-POWER((0.157*($A356-10)),13)/9360+POWER((0.157*($A356-10)),17)/685440-POWER((0.157*($A356-10)),21)/76204800+POWER((0.157*($A356-10)),25)/11975040000-POWER((0.157*($A356-10)),29)/2528170444800</f>
        <v>0.974080186743475</v>
      </c>
      <c r="K356" s="0" t="n">
        <f aca="false">POWER((0.157*($A356-10)),3)/3-POWER((0.157*($A356-10)),7)/42-POWER((0.157*($A356-10)),11)/1302-POWER((0.157*($A356-10)),15)/75600+POWER((0.157*($A356-10)),19)/6894720-POWER((0.157*($A356-10)),23)/918086400+POWER((0.157*($A356-10)),27)/168129561600</f>
        <v>0.485711887472204</v>
      </c>
    </row>
    <row r="357" customFormat="false" ht="13.5" hidden="false" customHeight="false" outlineLevel="0" collapsed="false">
      <c r="A357" s="0" t="n">
        <v>17.7</v>
      </c>
      <c r="B357" s="0" t="n">
        <f aca="false">($A357-10)</f>
        <v>7.7</v>
      </c>
      <c r="C357" s="0" t="n">
        <f aca="false">POWER($A357-10,2)</f>
        <v>59.29</v>
      </c>
      <c r="D357" s="0" t="n">
        <f aca="false">0.5*$A357-2*SIN($A357)</f>
        <v>10.6751648995824</v>
      </c>
      <c r="E357" s="0" t="n">
        <f aca="false">-2*COS($A357)</f>
        <v>-0.81778547879776</v>
      </c>
      <c r="F357" s="0" t="n">
        <f aca="false">COS(3*$A357)</f>
        <v>-0.953221757663228</v>
      </c>
      <c r="G357" s="0" t="n">
        <f aca="false">SIN(5*$A357)</f>
        <v>0.510190008001763</v>
      </c>
      <c r="H357" s="0" t="n">
        <f aca="false">EXP(0.1*$A357)*COS($A357)</f>
        <v>2.40054931354485</v>
      </c>
      <c r="I357" s="0" t="n">
        <f aca="false">EXP(0.1*$A357)*SIN($A357)</f>
        <v>-5.35763774289535</v>
      </c>
      <c r="J357" s="0" t="n">
        <f aca="false">(0.157*($A357-10))-POWER((0.157*($A357-10)),5)/10+POWER((0.157*($A357-10)),9)/216-POWER((0.157*($A357-10)),13)/9360+POWER((0.157*($A357-10)),17)/685440-POWER((0.157*($A357-10)),21)/76204800+POWER((0.157*($A357-10)),25)/11975040000-POWER((0.157*($A357-10)),29)/2528170444800</f>
        <v>0.975010766860319</v>
      </c>
      <c r="K357" s="0" t="n">
        <f aca="false">POWER((0.157*($A357-10)),3)/3-POWER((0.157*($A357-10)),7)/42-POWER((0.157*($A357-10)),11)/1302-POWER((0.157*($A357-10)),15)/75600+POWER((0.157*($A357-10)),19)/6894720-POWER((0.157*($A357-10)),23)/918086400+POWER((0.157*($A357-10)),27)/168129561600</f>
        <v>0.49265614114149</v>
      </c>
    </row>
    <row r="358" customFormat="false" ht="13.5" hidden="false" customHeight="false" outlineLevel="0" collapsed="false">
      <c r="A358" s="0" t="n">
        <v>17.75</v>
      </c>
      <c r="B358" s="0" t="n">
        <f aca="false">($A358-10)</f>
        <v>7.75</v>
      </c>
      <c r="C358" s="0" t="n">
        <f aca="false">POWER($A358-10,2)</f>
        <v>60.0625</v>
      </c>
      <c r="D358" s="0" t="n">
        <f aca="false">0.5*$A358-2*SIN($A358)</f>
        <v>10.6570116798497</v>
      </c>
      <c r="E358" s="0" t="n">
        <f aca="false">-2*COS($A358)</f>
        <v>-0.907983685359614</v>
      </c>
      <c r="F358" s="0" t="n">
        <f aca="false">COS(3*$A358)</f>
        <v>-0.98768904792741</v>
      </c>
      <c r="G358" s="0" t="n">
        <f aca="false">SIN(5*$A358)</f>
        <v>0.707112109985638</v>
      </c>
      <c r="H358" s="0" t="n">
        <f aca="false">EXP(0.1*$A358)*COS($A358)</f>
        <v>2.67867950540638</v>
      </c>
      <c r="I358" s="0" t="n">
        <f aca="false">EXP(0.1*$A358)*SIN($A358)</f>
        <v>-5.25718494965869</v>
      </c>
      <c r="J358" s="0" t="n">
        <f aca="false">(0.157*($A358-10))-POWER((0.157*($A358-10)),5)/10+POWER((0.157*($A358-10)),9)/216-POWER((0.157*($A358-10)),13)/9360+POWER((0.157*($A358-10)),17)/685440-POWER((0.157*($A358-10)),21)/76204800+POWER((0.157*($A358-10)),25)/11975040000-POWER((0.157*($A358-10)),29)/2528170444800</f>
        <v>0.975793250043457</v>
      </c>
      <c r="K358" s="0" t="n">
        <f aca="false">POWER((0.157*($A358-10)),3)/3-POWER((0.157*($A358-10)),7)/42-POWER((0.157*($A358-10)),11)/1302-POWER((0.157*($A358-10)),15)/75600+POWER((0.157*($A358-10)),19)/6894720-POWER((0.157*($A358-10)),23)/918086400+POWER((0.157*($A358-10)),27)/168129561600</f>
        <v>0.499559607428523</v>
      </c>
    </row>
    <row r="359" customFormat="false" ht="13.5" hidden="false" customHeight="false" outlineLevel="0" collapsed="false">
      <c r="A359" s="0" t="n">
        <v>17.8</v>
      </c>
      <c r="B359" s="0" t="n">
        <f aca="false">($A359-10)</f>
        <v>7.8</v>
      </c>
      <c r="C359" s="0" t="n">
        <f aca="false">POWER($A359-10,2)</f>
        <v>60.84</v>
      </c>
      <c r="D359" s="0" t="n">
        <f aca="false">0.5*$A359-2*SIN($A359)</f>
        <v>10.6344043589712</v>
      </c>
      <c r="E359" s="0" t="n">
        <f aca="false">-2*COS($A359)</f>
        <v>-0.995912405576831</v>
      </c>
      <c r="F359" s="0" t="n">
        <f aca="false">COS(3*$A359)</f>
        <v>-0.999974971506386</v>
      </c>
      <c r="G359" s="0" t="n">
        <f aca="false">SIN(5*$A359)</f>
        <v>0.860069405812453</v>
      </c>
      <c r="H359" s="0" t="n">
        <f aca="false">EXP(0.1*$A359)*COS($A359)</f>
        <v>2.95280878528216</v>
      </c>
      <c r="I359" s="0" t="n">
        <f aca="false">EXP(0.1*$A359)*SIN($A359)</f>
        <v>-5.14238441023881</v>
      </c>
      <c r="J359" s="0" t="n">
        <f aca="false">(0.157*($A359-10))-POWER((0.157*($A359-10)),5)/10+POWER((0.157*($A359-10)),9)/216-POWER((0.157*($A359-10)),13)/9360+POWER((0.157*($A359-10)),17)/685440-POWER((0.157*($A359-10)),21)/76204800+POWER((0.157*($A359-10)),25)/11975040000-POWER((0.157*($A359-10)),29)/2528170444800</f>
        <v>0.976426390182648</v>
      </c>
      <c r="K359" s="0" t="n">
        <f aca="false">POWER((0.157*($A359-10)),3)/3-POWER((0.157*($A359-10)),7)/42-POWER((0.157*($A359-10)),11)/1302-POWER((0.157*($A359-10)),15)/75600+POWER((0.157*($A359-10)),19)/6894720-POWER((0.157*($A359-10)),23)/918086400+POWER((0.157*($A359-10)),27)/168129561600</f>
        <v>0.506416129408366</v>
      </c>
    </row>
    <row r="360" customFormat="false" ht="13.5" hidden="false" customHeight="false" outlineLevel="0" collapsed="false">
      <c r="A360" s="0" t="n">
        <v>17.85</v>
      </c>
      <c r="B360" s="0" t="n">
        <f aca="false">($A360-10)</f>
        <v>7.85</v>
      </c>
      <c r="C360" s="0" t="n">
        <f aca="false">POWER($A360-10,2)</f>
        <v>61.6225</v>
      </c>
      <c r="D360" s="0" t="n">
        <f aca="false">0.5*$A360-2*SIN($A360)</f>
        <v>10.6074619304555</v>
      </c>
      <c r="E360" s="0" t="n">
        <f aca="false">-2*COS($A360)</f>
        <v>-1.08135186344126</v>
      </c>
      <c r="F360" s="0" t="n">
        <f aca="false">COS(3*$A360)</f>
        <v>-0.989803613043455</v>
      </c>
      <c r="G360" s="0" t="n">
        <f aca="false">SIN(5*$A360)</f>
        <v>0.959551751664321</v>
      </c>
      <c r="H360" s="0" t="n">
        <f aca="false">EXP(0.1*$A360)*COS($A360)</f>
        <v>3.2222014408228</v>
      </c>
      <c r="I360" s="0" t="n">
        <f aca="false">EXP(0.1*$A360)*SIN($A360)</f>
        <v>-5.0133831916569</v>
      </c>
      <c r="J360" s="0" t="n">
        <f aca="false">(0.157*($A360-10))-POWER((0.157*($A360-10)),5)/10+POWER((0.157*($A360-10)),9)/216-POWER((0.157*($A360-10)),13)/9360+POWER((0.157*($A360-10)),17)/685440-POWER((0.157*($A360-10)),21)/76204800+POWER((0.157*($A360-10)),25)/11975040000-POWER((0.157*($A360-10)),29)/2528170444800</f>
        <v>0.976908990670596</v>
      </c>
      <c r="K360" s="0" t="n">
        <f aca="false">POWER((0.157*($A360-10)),3)/3-POWER((0.157*($A360-10)),7)/42-POWER((0.157*($A360-10)),11)/1302-POWER((0.157*($A360-10)),15)/75600+POWER((0.157*($A360-10)),19)/6894720-POWER((0.157*($A360-10)),23)/918086400+POWER((0.157*($A360-10)),27)/168129561600</f>
        <v>0.513219308800274</v>
      </c>
    </row>
    <row r="361" customFormat="false" ht="13.5" hidden="false" customHeight="false" outlineLevel="0" collapsed="false">
      <c r="A361" s="0" t="n">
        <v>17.9</v>
      </c>
      <c r="B361" s="0" t="n">
        <f aca="false">($A361-10)</f>
        <v>7.9</v>
      </c>
      <c r="C361" s="0" t="n">
        <f aca="false">POWER($A361-10,2)</f>
        <v>62.41</v>
      </c>
      <c r="D361" s="0" t="n">
        <f aca="false">0.5*$A361-2*SIN($A361)</f>
        <v>10.576314223323</v>
      </c>
      <c r="E361" s="0" t="n">
        <f aca="false">-2*COS($A361)</f>
        <v>-1.16408850480424</v>
      </c>
      <c r="F361" s="0" t="n">
        <f aca="false">COS(3*$A361)</f>
        <v>-0.957403399321549</v>
      </c>
      <c r="G361" s="0" t="n">
        <f aca="false">SIN(5*$A361)</f>
        <v>0.999373817111084</v>
      </c>
      <c r="H361" s="0" t="n">
        <f aca="false">EXP(0.1*$A361)*COS($A361)</f>
        <v>3.48612638309401</v>
      </c>
      <c r="I361" s="0" t="n">
        <f aca="false">EXP(0.1*$A361)*SIN($A361)</f>
        <v>-4.87036586799787</v>
      </c>
      <c r="J361" s="0" t="n">
        <f aca="false">(0.157*($A361-10))-POWER((0.157*($A361-10)),5)/10+POWER((0.157*($A361-10)),9)/216-POWER((0.157*($A361-10)),13)/9360+POWER((0.157*($A361-10)),17)/685440-POWER((0.157*($A361-10)),21)/76204800+POWER((0.157*($A361-10)),25)/11975040000-POWER((0.157*($A361-10)),29)/2528170444800</f>
        <v>0.977239906584237</v>
      </c>
      <c r="K361" s="0" t="n">
        <f aca="false">POWER((0.157*($A361-10)),3)/3-POWER((0.157*($A361-10)),7)/42-POWER((0.157*($A361-10)),11)/1302-POWER((0.157*($A361-10)),15)/75600+POWER((0.157*($A361-10)),19)/6894720-POWER((0.157*($A361-10)),23)/918086400+POWER((0.157*($A361-10)),27)/168129561600</f>
        <v>0.519962498151831</v>
      </c>
    </row>
    <row r="362" customFormat="false" ht="13.5" hidden="false" customHeight="false" outlineLevel="0" collapsed="false">
      <c r="A362" s="0" t="n">
        <v>17.95</v>
      </c>
      <c r="B362" s="0" t="n">
        <f aca="false">($A362-10)</f>
        <v>7.95</v>
      </c>
      <c r="C362" s="0" t="n">
        <f aca="false">POWER($A362-10,2)</f>
        <v>63.2025</v>
      </c>
      <c r="D362" s="0" t="n">
        <f aca="false">0.5*$A362-2*SIN($A362)</f>
        <v>10.5411015776002</v>
      </c>
      <c r="E362" s="0" t="n">
        <f aca="false">-2*COS($A362)</f>
        <v>-1.2439155311508</v>
      </c>
      <c r="F362" s="0" t="n">
        <f aca="false">COS(3*$A362)</f>
        <v>-0.903501969290143</v>
      </c>
      <c r="G362" s="0" t="n">
        <f aca="false">SIN(5*$A362)</f>
        <v>0.977059658998301</v>
      </c>
      <c r="H362" s="0" t="n">
        <f aca="false">EXP(0.1*$A362)*COS($A362)</f>
        <v>3.74385904791283</v>
      </c>
      <c r="I362" s="0" t="n">
        <f aca="false">EXP(0.1*$A362)*SIN($A362)</f>
        <v>-4.71355442907342</v>
      </c>
      <c r="J362" s="0" t="n">
        <f aca="false">(0.157*($A362-10))-POWER((0.157*($A362-10)),5)/10+POWER((0.157*($A362-10)),9)/216-POWER((0.157*($A362-10)),13)/9360+POWER((0.157*($A362-10)),17)/685440-POWER((0.157*($A362-10)),21)/76204800+POWER((0.157*($A362-10)),25)/11975040000-POWER((0.157*($A362-10)),29)/2528170444800</f>
        <v>0.977418046884632</v>
      </c>
      <c r="K362" s="0" t="n">
        <f aca="false">POWER((0.157*($A362-10)),3)/3-POWER((0.157*($A362-10)),7)/42-POWER((0.157*($A362-10)),11)/1302-POWER((0.157*($A362-10)),15)/75600+POWER((0.157*($A362-10)),19)/6894720-POWER((0.157*($A362-10)),23)/918086400+POWER((0.157*($A362-10)),27)/168129561600</f>
        <v>0.526638792763592</v>
      </c>
    </row>
    <row r="363" customFormat="false" ht="13.5" hidden="false" customHeight="false" outlineLevel="0" collapsed="false">
      <c r="A363" s="0" t="n">
        <v>18</v>
      </c>
      <c r="B363" s="0" t="n">
        <f aca="false">($A363-10)</f>
        <v>8</v>
      </c>
      <c r="C363" s="0" t="n">
        <f aca="false">POWER($A363-10,2)</f>
        <v>64</v>
      </c>
      <c r="D363" s="0" t="n">
        <f aca="false">0.5*$A363-2*SIN($A363)</f>
        <v>10.5019744935434</v>
      </c>
      <c r="E363" s="0" t="n">
        <f aca="false">-2*COS($A363)</f>
        <v>-1.32063341648816</v>
      </c>
      <c r="F363" s="0" t="n">
        <f aca="false">COS(3*$A363)</f>
        <v>-0.82930983286315</v>
      </c>
      <c r="G363" s="0" t="n">
        <f aca="false">SIN(5*$A363)</f>
        <v>0.893996663600558</v>
      </c>
      <c r="H363" s="0" t="n">
        <f aca="false">EXP(0.1*$A363)*COS($A363)</f>
        <v>3.9946832997383</v>
      </c>
      <c r="I363" s="0" t="n">
        <f aca="false">EXP(0.1*$A363)*SIN($A363)</f>
        <v>-4.54320809323873</v>
      </c>
      <c r="J363" s="0" t="n">
        <f aca="false">(0.157*($A363-10))-POWER((0.157*($A363-10)),5)/10+POWER((0.157*($A363-10)),9)/216-POWER((0.157*($A363-10)),13)/9360+POWER((0.157*($A363-10)),17)/685440-POWER((0.157*($A363-10)),21)/76204800+POWER((0.157*($A363-10)),25)/11975040000-POWER((0.157*($A363-10)),29)/2528170444800</f>
        <v>0.977442376633766</v>
      </c>
      <c r="K363" s="0" t="n">
        <f aca="false">POWER((0.157*($A363-10)),3)/3-POWER((0.157*($A363-10)),7)/42-POWER((0.157*($A363-10)),11)/1302-POWER((0.157*($A363-10)),15)/75600+POWER((0.157*($A363-10)),19)/6894720-POWER((0.157*($A363-10)),23)/918086400+POWER((0.157*($A363-10)),27)/168129561600</f>
        <v>0.533241022345267</v>
      </c>
    </row>
    <row r="364" customFormat="false" ht="13.5" hidden="false" customHeight="false" outlineLevel="0" collapsed="false">
      <c r="A364" s="0" t="n">
        <v>18.05</v>
      </c>
      <c r="B364" s="0" t="n">
        <f aca="false">($A364-10)</f>
        <v>8.05</v>
      </c>
      <c r="C364" s="0" t="n">
        <f aca="false">POWER($A364-10,2)</f>
        <v>64.8025</v>
      </c>
      <c r="D364" s="0" t="n">
        <f aca="false">0.5*$A364-2*SIN($A364)</f>
        <v>10.4590932554658</v>
      </c>
      <c r="E364" s="0" t="n">
        <f aca="false">-2*COS($A364)</f>
        <v>-1.39405040605689</v>
      </c>
      <c r="F364" s="0" t="n">
        <f aca="false">COS(3*$A364)</f>
        <v>-0.736493185475968</v>
      </c>
      <c r="G364" s="0" t="n">
        <f aca="false">SIN(5*$A364)</f>
        <v>0.755349285662605</v>
      </c>
      <c r="H364" s="0" t="n">
        <f aca="false">EXP(0.1*$A364)*COS($A364)</f>
        <v>4.23789333331204</v>
      </c>
      <c r="I364" s="0" t="n">
        <f aca="false">EXP(0.1*$A364)*SIN($A364)</f>
        <v>-4.35962302387396</v>
      </c>
      <c r="J364" s="0" t="n">
        <f aca="false">(0.157*($A364-10))-POWER((0.157*($A364-10)),5)/10+POWER((0.157*($A364-10)),9)/216-POWER((0.157*($A364-10)),13)/9360+POWER((0.157*($A364-10)),17)/685440-POWER((0.157*($A364-10)),21)/76204800+POWER((0.157*($A364-10)),25)/11975040000-POWER((0.157*($A364-10)),29)/2528170444800</f>
        <v>0.977311919226482</v>
      </c>
      <c r="K364" s="0" t="n">
        <f aca="false">POWER((0.157*($A364-10)),3)/3-POWER((0.157*($A364-10)),7)/42-POWER((0.157*($A364-10)),11)/1302-POWER((0.157*($A364-10)),15)/75600+POWER((0.157*($A364-10)),19)/6894720-POWER((0.157*($A364-10)),23)/918086400+POWER((0.157*($A364-10)),27)/168129561600</f>
        <v>0.539761742394275</v>
      </c>
    </row>
    <row r="365" customFormat="false" ht="13.5" hidden="false" customHeight="false" outlineLevel="0" collapsed="false">
      <c r="A365" s="0" t="n">
        <v>18.1</v>
      </c>
      <c r="B365" s="0" t="n">
        <f aca="false">($A365-10)</f>
        <v>8.1</v>
      </c>
      <c r="C365" s="0" t="n">
        <f aca="false">POWER($A365-10,2)</f>
        <v>65.61</v>
      </c>
      <c r="D365" s="0" t="n">
        <f aca="false">0.5*$A365-2*SIN($A365)</f>
        <v>10.412627531111</v>
      </c>
      <c r="E365" s="0" t="n">
        <f aca="false">-2*COS($A365)</f>
        <v>-1.46398299561789</v>
      </c>
      <c r="F365" s="0" t="n">
        <f aca="false">COS(3*$A365)</f>
        <v>-0.627136488928099</v>
      </c>
      <c r="G365" s="0" t="n">
        <f aca="false">SIN(5*$A365)</f>
        <v>0.569737947616963</v>
      </c>
      <c r="H365" s="0" t="n">
        <f aca="false">EXP(0.1*$A365)*COS($A365)</f>
        <v>4.47279556820132</v>
      </c>
      <c r="I365" s="0" t="n">
        <f aca="false">EXP(0.1*$A365)*SIN($A365)</f>
        <v>-4.16313194928197</v>
      </c>
      <c r="J365" s="0" t="n">
        <f aca="false">(0.157*($A365-10))-POWER((0.157*($A365-10)),5)/10+POWER((0.157*($A365-10)),9)/216-POWER((0.157*($A365-10)),13)/9360+POWER((0.157*($A365-10)),17)/685440-POWER((0.157*($A365-10)),21)/76204800+POWER((0.157*($A365-10)),25)/11975040000-POWER((0.157*($A365-10)),29)/2528170444800</f>
        <v>0.977025758635707</v>
      </c>
      <c r="K365" s="0" t="n">
        <f aca="false">POWER((0.157*($A365-10)),3)/3-POWER((0.157*($A365-10)),7)/42-POWER((0.157*($A365-10)),11)/1302-POWER((0.157*($A365-10)),15)/75600+POWER((0.157*($A365-10)),19)/6894720-POWER((0.157*($A365-10)),23)/918086400+POWER((0.157*($A365-10)),27)/168129561600</f>
        <v>0.546193225287117</v>
      </c>
    </row>
    <row r="366" customFormat="false" ht="13.5" hidden="false" customHeight="false" outlineLevel="0" collapsed="false">
      <c r="A366" s="0" t="n">
        <v>18.15</v>
      </c>
      <c r="B366" s="0" t="n">
        <f aca="false">($A366-10)</f>
        <v>8.15</v>
      </c>
      <c r="C366" s="0" t="n">
        <f aca="false">POWER($A366-10,2)</f>
        <v>66.4225</v>
      </c>
      <c r="D366" s="0" t="n">
        <f aca="false">0.5*$A366-2*SIN($A366)</f>
        <v>10.3627559475711</v>
      </c>
      <c r="E366" s="0" t="n">
        <f aca="false">-2*COS($A366)</f>
        <v>-1.53025639011745</v>
      </c>
      <c r="F366" s="0" t="n">
        <f aca="false">COS(3*$A366)</f>
        <v>-0.50369565886496</v>
      </c>
      <c r="G366" s="0" t="n">
        <f aca="false">SIN(5*$A366)</f>
        <v>0.348703063469403</v>
      </c>
      <c r="H366" s="0" t="n">
        <f aca="false">EXP(0.1*$A366)*COS($A366)</f>
        <v>4.69871053136659</v>
      </c>
      <c r="I366" s="0" t="n">
        <f aca="false">EXP(0.1*$A366)*SIN($A366)</f>
        <v>-3.95410368599591</v>
      </c>
      <c r="J366" s="0" t="n">
        <f aca="false">(0.157*($A366-10))-POWER((0.157*($A366-10)),5)/10+POWER((0.157*($A366-10)),9)/216-POWER((0.157*($A366-10)),13)/9360+POWER((0.157*($A366-10)),17)/685440-POWER((0.157*($A366-10)),21)/76204800+POWER((0.157*($A366-10)),25)/11975040000-POWER((0.157*($A366-10)),29)/2528170444800</f>
        <v>0.976583041669008</v>
      </c>
      <c r="K366" s="0" t="n">
        <f aca="false">POWER((0.157*($A366-10)),3)/3-POWER((0.157*($A366-10)),7)/42-POWER((0.157*($A366-10)),11)/1302-POWER((0.157*($A366-10)),15)/75600+POWER((0.157*($A366-10)),19)/6894720-POWER((0.157*($A366-10)),23)/918086400+POWER((0.157*($A366-10)),27)/168129561600</f>
        <v>0.55252745107375</v>
      </c>
    </row>
    <row r="367" customFormat="false" ht="13.5" hidden="false" customHeight="false" outlineLevel="0" collapsed="false">
      <c r="A367" s="0" t="n">
        <v>18.2</v>
      </c>
      <c r="B367" s="0" t="n">
        <f aca="false">($A367-10)</f>
        <v>8.2</v>
      </c>
      <c r="C367" s="0" t="n">
        <f aca="false">POWER($A367-10,2)</f>
        <v>67.24</v>
      </c>
      <c r="D367" s="0" t="n">
        <f aca="false">0.5*$A367-2*SIN($A367)</f>
        <v>10.3096656448126</v>
      </c>
      <c r="E367" s="0" t="n">
        <f aca="false">-2*COS($A367)</f>
        <v>-1.59270494058385</v>
      </c>
      <c r="F367" s="0" t="n">
        <f aca="false">COS(3*$A367)</f>
        <v>-0.36894291020712</v>
      </c>
      <c r="G367" s="0" t="n">
        <f aca="false">SIN(5*$A367)</f>
        <v>0.105987511751157</v>
      </c>
      <c r="H367" s="0" t="n">
        <f aca="false">EXP(0.1*$A367)*COS($A367)</f>
        <v>4.91497472285685</v>
      </c>
      <c r="I367" s="0" t="n">
        <f aca="false">EXP(0.1*$A367)*SIN($A367)</f>
        <v>-3.73294256573514</v>
      </c>
      <c r="J367" s="0" t="n">
        <f aca="false">(0.157*($A367-10))-POWER((0.157*($A367-10)),5)/10+POWER((0.157*($A367-10)),9)/216-POWER((0.157*($A367-10)),13)/9360+POWER((0.157*($A367-10)),17)/685440-POWER((0.157*($A367-10)),21)/76204800+POWER((0.157*($A367-10)),25)/11975040000-POWER((0.157*($A367-10)),29)/2528170444800</f>
        <v>0.975982980234471</v>
      </c>
      <c r="K367" s="0" t="n">
        <f aca="false">POWER((0.157*($A367-10)),3)/3-POWER((0.157*($A367-10)),7)/42-POWER((0.157*($A367-10)),11)/1302-POWER((0.157*($A367-10)),15)/75600+POWER((0.157*($A367-10)),19)/6894720-POWER((0.157*($A367-10)),23)/918086400+POWER((0.157*($A367-10)),27)/168129561600</f>
        <v>0.558756097964812</v>
      </c>
    </row>
    <row r="368" customFormat="false" ht="13.5" hidden="false" customHeight="false" outlineLevel="0" collapsed="false">
      <c r="A368" s="0" t="n">
        <v>18.25</v>
      </c>
      <c r="B368" s="0" t="n">
        <f aca="false">($A368-10)</f>
        <v>8.25</v>
      </c>
      <c r="C368" s="0" t="n">
        <f aca="false">POWER($A368-10,2)</f>
        <v>68.0625</v>
      </c>
      <c r="D368" s="0" t="n">
        <f aca="false">0.5*$A368-2*SIN($A368)</f>
        <v>10.2535518079237</v>
      </c>
      <c r="E368" s="0" t="n">
        <f aca="false">-2*COS($A368)</f>
        <v>-1.65117255816348</v>
      </c>
      <c r="F368" s="0" t="n">
        <f aca="false">COS(3*$A368)</f>
        <v>-0.225904499179742</v>
      </c>
      <c r="G368" s="0" t="n">
        <f aca="false">SIN(5*$A368)</f>
        <v>-0.143317830105605</v>
      </c>
      <c r="H368" s="0" t="n">
        <f aca="false">EXP(0.1*$A368)*COS($A368)</f>
        <v>5.12094245972953</v>
      </c>
      <c r="I368" s="0" t="n">
        <f aca="false">EXP(0.1*$A368)*SIN($A368)</f>
        <v>-3.50008776649549</v>
      </c>
      <c r="J368" s="0" t="n">
        <f aca="false">(0.157*($A368-10))-POWER((0.157*($A368-10)),5)/10+POWER((0.157*($A368-10)),9)/216-POWER((0.157*($A368-10)),13)/9360+POWER((0.157*($A368-10)),17)/685440-POWER((0.157*($A368-10)),21)/76204800+POWER((0.157*($A368-10)),25)/11975040000-POWER((0.157*($A368-10)),29)/2528170444800</f>
        <v>0.975224853613772</v>
      </c>
      <c r="K368" s="0" t="n">
        <f aca="false">POWER((0.157*($A368-10)),3)/3-POWER((0.157*($A368-10)),7)/42-POWER((0.157*($A368-10)),11)/1302-POWER((0.157*($A368-10)),15)/75600+POWER((0.157*($A368-10)),19)/6894720-POWER((0.157*($A368-10)),23)/918086400+POWER((0.157*($A368-10)),27)/168129561600</f>
        <v>0.564870532501206</v>
      </c>
    </row>
    <row r="369" customFormat="false" ht="13.5" hidden="false" customHeight="false" outlineLevel="0" collapsed="false">
      <c r="A369" s="0" t="n">
        <v>18.3</v>
      </c>
      <c r="B369" s="0" t="n">
        <f aca="false">($A369-10)</f>
        <v>8.3</v>
      </c>
      <c r="C369" s="0" t="n">
        <f aca="false">POWER($A369-10,2)</f>
        <v>68.89</v>
      </c>
      <c r="D369" s="0" t="n">
        <f aca="false">0.5*$A369-2*SIN($A369)</f>
        <v>10.1946171792535</v>
      </c>
      <c r="E369" s="0" t="n">
        <f aca="false">-2*COS($A369)</f>
        <v>-1.70551310426175</v>
      </c>
      <c r="F369" s="0" t="n">
        <f aca="false">COS(3*$A369)</f>
        <v>-0.0777927601219897</v>
      </c>
      <c r="G369" s="0" t="n">
        <f aca="false">SIN(5*$A369)</f>
        <v>-0.383712363435031</v>
      </c>
      <c r="H369" s="0" t="n">
        <f aca="false">EXP(0.1*$A369)*COS($A369)</f>
        <v>5.31598769329819</v>
      </c>
      <c r="I369" s="0" t="n">
        <f aca="false">EXP(0.1*$A369)*SIN($A369)</f>
        <v>-3.25601254850694</v>
      </c>
      <c r="J369" s="0" t="n">
        <f aca="false">(0.157*($A369-10))-POWER((0.157*($A369-10)),5)/10+POWER((0.157*($A369-10)),9)/216-POWER((0.157*($A369-10)),13)/9360+POWER((0.157*($A369-10)),17)/685440-POWER((0.157*($A369-10)),21)/76204800+POWER((0.157*($A369-10)),25)/11975040000-POWER((0.157*($A369-10)),29)/2528170444800</f>
        <v>0.97430801074024</v>
      </c>
      <c r="K369" s="0" t="n">
        <f aca="false">POWER((0.157*($A369-10)),3)/3-POWER((0.157*($A369-10)),7)/42-POWER((0.157*($A369-10)),11)/1302-POWER((0.157*($A369-10)),15)/75600+POWER((0.157*($A369-10)),19)/6894720-POWER((0.157*($A369-10)),23)/918086400+POWER((0.157*($A369-10)),27)/168129561600</f>
        <v>0.570861799395237</v>
      </c>
    </row>
    <row r="370" customFormat="false" ht="13.5" hidden="false" customHeight="false" outlineLevel="0" collapsed="false">
      <c r="A370" s="0" t="n">
        <v>18.35</v>
      </c>
      <c r="B370" s="0" t="n">
        <f aca="false">($A370-10)</f>
        <v>8.35</v>
      </c>
      <c r="C370" s="0" t="n">
        <f aca="false">POWER($A370-10,2)</f>
        <v>69.7225</v>
      </c>
      <c r="D370" s="0" t="n">
        <f aca="false">0.5*$A370-2*SIN($A370)</f>
        <v>10.1330715516612</v>
      </c>
      <c r="E370" s="0" t="n">
        <f aca="false">-2*COS($A370)</f>
        <v>-1.75559075581341</v>
      </c>
      <c r="F370" s="0" t="n">
        <f aca="false">COS(3*$A370)</f>
        <v>0.0720660366168553</v>
      </c>
      <c r="G370" s="0" t="n">
        <f aca="false">SIN(5*$A370)</f>
        <v>-0.600249520486696</v>
      </c>
      <c r="H370" s="0" t="n">
        <f aca="false">EXP(0.1*$A370)*COS($A370)</f>
        <v>5.49950579482896</v>
      </c>
      <c r="I370" s="0" t="n">
        <f aca="false">EXP(0.1*$A370)*SIN($A370)</f>
        <v>-3.00122339604156</v>
      </c>
      <c r="J370" s="0" t="n">
        <f aca="false">(0.157*($A370-10))-POWER((0.157*($A370-10)),5)/10+POWER((0.157*($A370-10)),9)/216-POWER((0.157*($A370-10)),13)/9360+POWER((0.157*($A370-10)),17)/685440-POWER((0.157*($A370-10)),21)/76204800+POWER((0.157*($A370-10)),25)/11975040000-POWER((0.157*($A370-10)),29)/2528170444800</f>
        <v>0.973231872479624</v>
      </c>
      <c r="K370" s="0" t="n">
        <f aca="false">POWER((0.157*($A370-10)),3)/3-POWER((0.157*($A370-10)),7)/42-POWER((0.157*($A370-10)),11)/1302-POWER((0.157*($A370-10)),15)/75600+POWER((0.157*($A370-10)),19)/6894720-POWER((0.157*($A370-10)),23)/918086400+POWER((0.157*($A370-10)),27)/168129561600</f>
        <v>0.576720611032119</v>
      </c>
    </row>
    <row r="371" customFormat="false" ht="13.5" hidden="false" customHeight="false" outlineLevel="0" collapsed="false">
      <c r="A371" s="0" t="n">
        <v>18.4</v>
      </c>
      <c r="B371" s="0" t="n">
        <f aca="false">($A371-10)</f>
        <v>8.4</v>
      </c>
      <c r="C371" s="0" t="n">
        <f aca="false">POWER($A371-10,2)</f>
        <v>70.56</v>
      </c>
      <c r="D371" s="0" t="n">
        <f aca="false">0.5*$A371-2*SIN($A371)</f>
        <v>10.0691312441438</v>
      </c>
      <c r="E371" s="0" t="n">
        <f aca="false">-2*COS($A371)</f>
        <v>-1.80128034476954</v>
      </c>
      <c r="F371" s="0" t="n">
        <f aca="false">COS(3*$A371)</f>
        <v>0.220306385538435</v>
      </c>
      <c r="G371" s="0" t="n">
        <f aca="false">SIN(5*$A371)</f>
        <v>-0.779466069615805</v>
      </c>
      <c r="H371" s="0" t="n">
        <f aca="false">EXP(0.1*$A371)*COS($A371)</f>
        <v>5.67091530483834</v>
      </c>
      <c r="I371" s="0" t="n">
        <f aca="false">EXP(0.1*$A371)*SIN($A371)</f>
        <v>-2.73625906630255</v>
      </c>
      <c r="J371" s="0" t="n">
        <f aca="false">(0.157*($A371-10))-POWER((0.157*($A371-10)),5)/10+POWER((0.157*($A371-10)),9)/216-POWER((0.157*($A371-10)),13)/9360+POWER((0.157*($A371-10)),17)/685440-POWER((0.157*($A371-10)),21)/76204800+POWER((0.157*($A371-10)),25)/11975040000-POWER((0.157*($A371-10)),29)/2528170444800</f>
        <v>0.971995933911179</v>
      </c>
      <c r="K371" s="0" t="n">
        <f aca="false">POWER((0.157*($A371-10)),3)/3-POWER((0.157*($A371-10)),7)/42-POWER((0.157*($A371-10)),11)/1302-POWER((0.157*($A371-10)),15)/75600+POWER((0.157*($A371-10)),19)/6894720-POWER((0.157*($A371-10)),23)/918086400+POWER((0.157*($A371-10)),27)/168129561600</f>
        <v>0.582437336620338</v>
      </c>
    </row>
    <row r="372" customFormat="false" ht="13.5" hidden="false" customHeight="false" outlineLevel="0" collapsed="false">
      <c r="A372" s="0" t="n">
        <v>18.45</v>
      </c>
      <c r="B372" s="0" t="n">
        <f aca="false">($A372-10)</f>
        <v>8.45</v>
      </c>
      <c r="C372" s="0" t="n">
        <f aca="false">POWER($A372-10,2)</f>
        <v>71.4025</v>
      </c>
      <c r="D372" s="0" t="n">
        <f aca="false">0.5*$A372-2*SIN($A372)</f>
        <v>10.0030185611508</v>
      </c>
      <c r="E372" s="0" t="n">
        <f aca="false">-2*COS($A372)</f>
        <v>-1.84246767095241</v>
      </c>
      <c r="F372" s="0" t="n">
        <f aca="false">COS(3*$A372)</f>
        <v>0.363599127993216</v>
      </c>
      <c r="G372" s="0" t="n">
        <f aca="false">SIN(5*$A372)</f>
        <v>-0.910219193818759</v>
      </c>
      <c r="H372" s="0" t="n">
        <f aca="false">EXP(0.1*$A372)*COS($A372)</f>
        <v>5.82965964118826</v>
      </c>
      <c r="I372" s="0" t="n">
        <f aca="false">EXP(0.1*$A372)*SIN($A372)</f>
        <v>-2.46168954687375</v>
      </c>
      <c r="J372" s="0" t="n">
        <f aca="false">(0.157*($A372-10))-POWER((0.157*($A372-10)),5)/10+POWER((0.157*($A372-10)),9)/216-POWER((0.157*($A372-10)),13)/9360+POWER((0.157*($A372-10)),17)/685440-POWER((0.157*($A372-10)),21)/76204800+POWER((0.157*($A372-10)),25)/11975040000-POWER((0.157*($A372-10)),29)/2528170444800</f>
        <v>0.970599766606597</v>
      </c>
      <c r="K372" s="0" t="n">
        <f aca="false">POWER((0.157*($A372-10)),3)/3-POWER((0.157*($A372-10)),7)/42-POWER((0.157*($A372-10)),11)/1302-POWER((0.157*($A372-10)),15)/75600+POWER((0.157*($A372-10)),19)/6894720-POWER((0.157*($A372-10)),23)/918086400+POWER((0.157*($A372-10)),27)/168129561600</f>
        <v>0.588001990978971</v>
      </c>
    </row>
    <row r="373" customFormat="false" ht="13.5" hidden="false" customHeight="false" outlineLevel="0" collapsed="false">
      <c r="A373" s="0" t="n">
        <v>18.5</v>
      </c>
      <c r="B373" s="0" t="n">
        <f aca="false">($A373-10)</f>
        <v>8.5</v>
      </c>
      <c r="C373" s="0" t="n">
        <f aca="false">POWER($A373-10,2)</f>
        <v>72.25</v>
      </c>
      <c r="D373" s="0" t="n">
        <f aca="false">0.5*$A373-2*SIN($A373)</f>
        <v>9.93496123693923</v>
      </c>
      <c r="E373" s="0" t="n">
        <f aca="false">-2*COS($A373)</f>
        <v>-1.87904978749651</v>
      </c>
      <c r="F373" s="0" t="n">
        <f aca="false">COS(3*$A373)</f>
        <v>0.498726217906486</v>
      </c>
      <c r="G373" s="0" t="n">
        <f aca="false">SIN(5*$A373)</f>
        <v>-0.984379297125084</v>
      </c>
      <c r="H373" s="0" t="n">
        <f aca="false">EXP(0.1*$A373)*COS($A373)</f>
        <v>5.97520876123057</v>
      </c>
      <c r="I373" s="0" t="n">
        <f aca="false">EXP(0.1*$A373)*SIN($A373)</f>
        <v>-2.17811492345579</v>
      </c>
      <c r="J373" s="0" t="n">
        <f aca="false">(0.157*($A373-10))-POWER((0.157*($A373-10)),5)/10+POWER((0.157*($A373-10)),9)/216-POWER((0.157*($A373-10)),13)/9360+POWER((0.157*($A373-10)),17)/685440-POWER((0.157*($A373-10)),21)/76204800+POWER((0.157*($A373-10)),25)/11975040000-POWER((0.157*($A373-10)),29)/2528170444800</f>
        <v>0.969043020904232</v>
      </c>
      <c r="K373" s="0" t="n">
        <f aca="false">POWER((0.157*($A373-10)),3)/3-POWER((0.157*($A373-10)),7)/42-POWER((0.157*($A373-10)),11)/1302-POWER((0.157*($A373-10)),15)/75600+POWER((0.157*($A373-10)),19)/6894720-POWER((0.157*($A373-10)),23)/918086400+POWER((0.157*($A373-10)),27)/168129561600</f>
        <v>0.59340422294969</v>
      </c>
    </row>
    <row r="374" customFormat="false" ht="13.5" hidden="false" customHeight="false" outlineLevel="0" collapsed="false">
      <c r="A374" s="0" t="n">
        <v>18.55</v>
      </c>
      <c r="B374" s="0" t="n">
        <f aca="false">($A374-10)</f>
        <v>8.55</v>
      </c>
      <c r="C374" s="0" t="n">
        <f aca="false">POWER($A374-10,2)</f>
        <v>73.1025</v>
      </c>
      <c r="D374" s="0" t="n">
        <f aca="false">0.5*$A374-2*SIN($A374)</f>
        <v>9.86519186635619</v>
      </c>
      <c r="E374" s="0" t="n">
        <f aca="false">-2*COS($A374)</f>
        <v>-1.91093525816209</v>
      </c>
      <c r="F374" s="0" t="n">
        <f aca="false">COS(3*$A374)</f>
        <v>0.622652992155506</v>
      </c>
      <c r="G374" s="0" t="n">
        <f aca="false">SIN(5*$A374)</f>
        <v>-0.997335463499817</v>
      </c>
      <c r="H374" s="0" t="n">
        <f aca="false">EXP(0.1*$A374)*COS($A374)</f>
        <v>6.1070607733222</v>
      </c>
      <c r="I374" s="0" t="n">
        <f aca="false">EXP(0.1*$A374)*SIN($A374)</f>
        <v>-1.88616415985976</v>
      </c>
      <c r="J374" s="0" t="n">
        <f aca="false">(0.157*($A374-10))-POWER((0.157*($A374-10)),5)/10+POWER((0.157*($A374-10)),9)/216-POWER((0.157*($A374-10)),13)/9360+POWER((0.157*($A374-10)),17)/685440-POWER((0.157*($A374-10)),21)/76204800+POWER((0.157*($A374-10)),25)/11975040000-POWER((0.157*($A374-10)),29)/2528170444800</f>
        <v>0.967325428175962</v>
      </c>
      <c r="K374" s="0" t="n">
        <f aca="false">POWER((0.157*($A374-10)),3)/3-POWER((0.157*($A374-10)),7)/42-POWER((0.157*($A374-10)),11)/1302-POWER((0.157*($A374-10)),15)/75600+POWER((0.157*($A374-10)),19)/6894720-POWER((0.157*($A374-10)),23)/918086400+POWER((0.157*($A374-10)),27)/168129561600</f>
        <v>0.598633303420804</v>
      </c>
    </row>
    <row r="375" customFormat="false" ht="13.5" hidden="false" customHeight="false" outlineLevel="0" collapsed="false">
      <c r="A375" s="0" t="n">
        <v>18.6</v>
      </c>
      <c r="B375" s="0" t="n">
        <f aca="false">($A375-10)</f>
        <v>8.6</v>
      </c>
      <c r="C375" s="0" t="n">
        <f aca="false">POWER($A375-10,2)</f>
        <v>73.96</v>
      </c>
      <c r="D375" s="0" t="n">
        <f aca="false">0.5*$A375-2*SIN($A375)</f>
        <v>9.79394732347324</v>
      </c>
      <c r="E375" s="0" t="n">
        <f aca="false">-2*COS($A375)</f>
        <v>-1.9380443858781</v>
      </c>
      <c r="F375" s="0" t="n">
        <f aca="false">COS(3*$A375)</f>
        <v>0.732596322560911</v>
      </c>
      <c r="G375" s="0" t="n">
        <f aca="false">SIN(5*$A375)</f>
        <v>-0.948282141269947</v>
      </c>
      <c r="H375" s="0" t="n">
        <f aca="false">EXP(0.1*$A375)*COS($A375)</f>
        <v>6.22474349311347</v>
      </c>
      <c r="I375" s="0" t="n">
        <f aca="false">EXP(0.1*$A375)*SIN($A375)</f>
        <v>-1.58649379247203</v>
      </c>
      <c r="J375" s="0" t="n">
        <f aca="false">(0.157*($A375-10))-POWER((0.157*($A375-10)),5)/10+POWER((0.157*($A375-10)),9)/216-POWER((0.157*($A375-10)),13)/9360+POWER((0.157*($A375-10)),17)/685440-POWER((0.157*($A375-10)),21)/76204800+POWER((0.157*($A375-10)),25)/11975040000-POWER((0.157*($A375-10)),29)/2528170444800</f>
        <v>0.965446803083954</v>
      </c>
      <c r="K375" s="0" t="n">
        <f aca="false">POWER((0.157*($A375-10)),3)/3-POWER((0.157*($A375-10)),7)/42-POWER((0.157*($A375-10)),11)/1302-POWER((0.157*($A375-10)),15)/75600+POWER((0.157*($A375-10)),19)/6894720-POWER((0.157*($A375-10)),23)/918086400+POWER((0.157*($A375-10)),27)/168129561600</f>
        <v>0.60367811295027</v>
      </c>
    </row>
    <row r="376" customFormat="false" ht="13.5" hidden="false" customHeight="false" outlineLevel="0" collapsed="false">
      <c r="A376" s="0" t="n">
        <v>18.65</v>
      </c>
      <c r="B376" s="0" t="n">
        <f aca="false">($A376-10)</f>
        <v>8.65</v>
      </c>
      <c r="C376" s="0" t="n">
        <f aca="false">POWER($A376-10,2)</f>
        <v>74.8225</v>
      </c>
      <c r="D376" s="0" t="n">
        <f aca="false">0.5*$A376-2*SIN($A376)</f>
        <v>9.72146816952441</v>
      </c>
      <c r="E376" s="0" t="n">
        <f aca="false">-2*COS($A376)</f>
        <v>-1.96030941194342</v>
      </c>
      <c r="F376" s="0" t="n">
        <f aca="false">COS(3*$A376)</f>
        <v>0.826087118945556</v>
      </c>
      <c r="G376" s="0" t="n">
        <f aca="false">SIN(5*$A376)</f>
        <v>-0.840269228425824</v>
      </c>
      <c r="H376" s="0" t="n">
        <f aca="false">EXP(0.1*$A376)*COS($A376)</f>
        <v>6.32781594010594</v>
      </c>
      <c r="I376" s="0" t="n">
        <f aca="false">EXP(0.1*$A376)*SIN($A376)</f>
        <v>-1.27978654164296</v>
      </c>
      <c r="J376" s="0" t="n">
        <f aca="false">(0.157*($A376-10))-POWER((0.157*($A376-10)),5)/10+POWER((0.157*($A376-10)),9)/216-POWER((0.157*($A376-10)),13)/9360+POWER((0.157*($A376-10)),17)/685440-POWER((0.157*($A376-10)),21)/76204800+POWER((0.157*($A376-10)),25)/11975040000-POWER((0.157*($A376-10)),29)/2528170444800</f>
        <v>0.963407045824495</v>
      </c>
      <c r="K376" s="0" t="n">
        <f aca="false">POWER((0.157*($A376-10)),3)/3-POWER((0.157*($A376-10)),7)/42-POWER((0.157*($A376-10)),11)/1302-POWER((0.157*($A376-10)),15)/75600+POWER((0.157*($A376-10)),19)/6894720-POWER((0.157*($A376-10)),23)/918086400+POWER((0.157*($A376-10)),27)/168129561600</f>
        <v>0.608527128974226</v>
      </c>
    </row>
    <row r="377" customFormat="false" ht="13.5" hidden="false" customHeight="false" outlineLevel="0" collapsed="false">
      <c r="A377" s="0" t="n">
        <v>18.7</v>
      </c>
      <c r="B377" s="0" t="n">
        <f aca="false">($A377-10)</f>
        <v>8.7</v>
      </c>
      <c r="C377" s="0" t="n">
        <f aca="false">POWER($A377-10,2)</f>
        <v>75.69</v>
      </c>
      <c r="D377" s="0" t="n">
        <f aca="false">0.5*$A377-2*SIN($A377)</f>
        <v>9.6479980516284</v>
      </c>
      <c r="E377" s="0" t="n">
        <f aca="false">-2*COS($A377)</f>
        <v>-1.97767468538829</v>
      </c>
      <c r="F377" s="0" t="n">
        <f aca="false">COS(3*$A377)</f>
        <v>0.901025779576848</v>
      </c>
      <c r="G377" s="0" t="n">
        <f aca="false">SIN(5*$A377)</f>
        <v>-0.680012444736053</v>
      </c>
      <c r="H377" s="0" t="n">
        <f aca="false">EXP(0.1*$A377)*COS($A377)</f>
        <v>6.41586977008267</v>
      </c>
      <c r="I377" s="0" t="n">
        <f aca="false">EXP(0.1*$A377)*SIN($A377)</f>
        <v>-0.966749842687494</v>
      </c>
      <c r="J377" s="0" t="n">
        <f aca="false">(0.157*($A377-10))-POWER((0.157*($A377-10)),5)/10+POWER((0.157*($A377-10)),9)/216-POWER((0.157*($A377-10)),13)/9360+POWER((0.157*($A377-10)),17)/685440-POWER((0.157*($A377-10)),21)/76204800+POWER((0.157*($A377-10)),25)/11975040000-POWER((0.157*($A377-10)),29)/2528170444800</f>
        <v>0.961206144355994</v>
      </c>
      <c r="K377" s="0" t="n">
        <f aca="false">POWER((0.157*($A377-10)),3)/3-POWER((0.157*($A377-10)),7)/42-POWER((0.157*($A377-10)),11)/1302-POWER((0.157*($A377-10)),15)/75600+POWER((0.157*($A377-10)),19)/6894720-POWER((0.157*($A377-10)),23)/918086400+POWER((0.157*($A377-10)),27)/168129561600</f>
        <v>0.613168412587164</v>
      </c>
    </row>
    <row r="378" customFormat="false" ht="13.5" hidden="false" customHeight="false" outlineLevel="0" collapsed="false">
      <c r="A378" s="0" t="n">
        <v>18.75</v>
      </c>
      <c r="B378" s="0" t="n">
        <f aca="false">($A378-10)</f>
        <v>8.75</v>
      </c>
      <c r="C378" s="0" t="n">
        <f aca="false">POWER($A378-10,2)</f>
        <v>76.5625</v>
      </c>
      <c r="D378" s="0" t="n">
        <f aca="false">0.5*$A378-2*SIN($A378)</f>
        <v>9.5737830937977</v>
      </c>
      <c r="E378" s="0" t="n">
        <f aca="false">-2*COS($A378)</f>
        <v>-1.99009680207276</v>
      </c>
      <c r="F378" s="0" t="n">
        <f aca="false">COS(3*$A378)</f>
        <v>0.955729343695172</v>
      </c>
      <c r="G378" s="0" t="n">
        <f aca="false">SIN(5*$A378)</f>
        <v>-0.477475780819346</v>
      </c>
      <c r="H378" s="0" t="n">
        <f aca="false">EXP(0.1*$A378)*COS($A378)</f>
        <v>6.48853063913193</v>
      </c>
      <c r="I378" s="0" t="n">
        <f aca="false">EXP(0.1*$A378)*SIN($A378)</f>
        <v>-0.648114299417196</v>
      </c>
      <c r="J378" s="0" t="n">
        <f aca="false">(0.157*($A378-10))-POWER((0.157*($A378-10)),5)/10+POWER((0.157*($A378-10)),9)/216-POWER((0.157*($A378-10)),13)/9360+POWER((0.157*($A378-10)),17)/685440-POWER((0.157*($A378-10)),21)/76204800+POWER((0.157*($A378-10)),25)/11975040000-POWER((0.157*($A378-10)),29)/2528170444800</f>
        <v>0.95884417660812</v>
      </c>
      <c r="K378" s="0" t="n">
        <f aca="false">POWER((0.157*($A378-10)),3)/3-POWER((0.157*($A378-10)),7)/42-POWER((0.157*($A378-10)),11)/1302-POWER((0.157*($A378-10)),15)/75600+POWER((0.157*($A378-10)),19)/6894720-POWER((0.157*($A378-10)),23)/918086400+POWER((0.157*($A378-10)),27)/168129561600</f>
        <v>0.617589594879428</v>
      </c>
    </row>
    <row r="379" customFormat="false" ht="13.5" hidden="false" customHeight="false" outlineLevel="0" collapsed="false">
      <c r="A379" s="0" t="n">
        <v>18.8</v>
      </c>
      <c r="B379" s="0" t="n">
        <f aca="false">($A379-10)</f>
        <v>8.8</v>
      </c>
      <c r="C379" s="0" t="n">
        <f aca="false">POWER($A379-10,2)</f>
        <v>77.44</v>
      </c>
      <c r="D379" s="0" t="n">
        <f aca="false">0.5*$A379-2*SIN($A379)</f>
        <v>9.49907128175674</v>
      </c>
      <c r="E379" s="0" t="n">
        <f aca="false">-2*COS($A379)</f>
        <v>-1.99754471317442</v>
      </c>
      <c r="F379" s="0" t="n">
        <f aca="false">COS(3*$A379)</f>
        <v>0.988969287184314</v>
      </c>
      <c r="G379" s="0" t="n">
        <f aca="false">SIN(5*$A379)</f>
        <v>-0.245251985467654</v>
      </c>
      <c r="H379" s="0" t="n">
        <f aca="false">EXP(0.1*$A379)*COS($A379)</f>
        <v>6.54545949511639</v>
      </c>
      <c r="I379" s="0" t="n">
        <f aca="false">EXP(0.1*$A379)*SIN($A379)</f>
        <v>-0.324632063348135</v>
      </c>
      <c r="J379" s="0" t="n">
        <f aca="false">(0.157*($A379-10))-POWER((0.157*($A379-10)),5)/10+POWER((0.157*($A379-10)),9)/216-POWER((0.157*($A379-10)),13)/9360+POWER((0.157*($A379-10)),17)/685440-POWER((0.157*($A379-10)),21)/76204800+POWER((0.157*($A379-10)),25)/11975040000-POWER((0.157*($A379-10)),29)/2528170444800</f>
        <v>0.956321312669014</v>
      </c>
      <c r="K379" s="0" t="n">
        <f aca="false">POWER((0.157*($A379-10)),3)/3-POWER((0.157*($A379-10)),7)/42-POWER((0.157*($A379-10)),11)/1302-POWER((0.157*($A379-10)),15)/75600+POWER((0.157*($A379-10)),19)/6894720-POWER((0.157*($A379-10)),23)/918086400+POWER((0.157*($A379-10)),27)/168129561600</f>
        <v>0.621777862817302</v>
      </c>
    </row>
    <row r="380" customFormat="false" ht="13.5" hidden="false" customHeight="false" outlineLevel="0" collapsed="false">
      <c r="A380" s="0" t="n">
        <v>18.85</v>
      </c>
      <c r="B380" s="0" t="n">
        <f aca="false">($A380-10)</f>
        <v>8.85</v>
      </c>
      <c r="C380" s="0" t="n">
        <f aca="false">POWER($A380-10,2)</f>
        <v>78.3225</v>
      </c>
      <c r="D380" s="0" t="n">
        <f aca="false">0.5*$A380-2*SIN($A380)</f>
        <v>9.42411184310671</v>
      </c>
      <c r="E380" s="0" t="n">
        <f aca="false">-2*COS($A380)</f>
        <v>-1.99999980279432</v>
      </c>
      <c r="F380" s="0" t="n">
        <f aca="false">COS(3*$A380)</f>
        <v>0.999999112574572</v>
      </c>
      <c r="G380" s="0" t="n">
        <f aca="false">SIN(5*$A380)</f>
        <v>0.0022203904817284</v>
      </c>
      <c r="H380" s="0" t="n">
        <f aca="false">EXP(0.1*$A380)*COS($A380)</f>
        <v>6.58635379258183</v>
      </c>
      <c r="I380" s="0" t="n">
        <f aca="false">EXP(0.1*$A380)*SIN($A380)</f>
        <v>0.00292485804967129</v>
      </c>
      <c r="J380" s="0" t="n">
        <f aca="false">(0.157*($A380-10))-POWER((0.157*($A380-10)),5)/10+POWER((0.157*($A380-10)),9)/216-POWER((0.157*($A380-10)),13)/9360+POWER((0.157*($A380-10)),17)/685440-POWER((0.157*($A380-10)),21)/76204800+POWER((0.157*($A380-10)),25)/11975040000-POWER((0.157*($A380-10)),29)/2528170444800</f>
        <v>0.953637816947379</v>
      </c>
      <c r="K380" s="0" t="n">
        <f aca="false">POWER((0.157*($A380-10)),3)/3-POWER((0.157*($A380-10)),7)/42-POWER((0.157*($A380-10)),11)/1302-POWER((0.157*($A380-10)),15)/75600+POWER((0.157*($A380-10)),19)/6894720-POWER((0.157*($A380-10)),23)/918086400+POWER((0.157*($A380-10)),27)/168129561600</f>
        <v>0.625719944650497</v>
      </c>
    </row>
    <row r="381" customFormat="false" ht="13.5" hidden="false" customHeight="false" outlineLevel="0" collapsed="false">
      <c r="A381" s="0" t="n">
        <v>18.9</v>
      </c>
      <c r="B381" s="0" t="n">
        <f aca="false">($A381-10)</f>
        <v>8.9</v>
      </c>
      <c r="C381" s="0" t="n">
        <f aca="false">POWER($A381-10,2)</f>
        <v>79.21</v>
      </c>
      <c r="D381" s="0" t="n">
        <f aca="false">0.5*$A381-2*SIN($A381)</f>
        <v>9.34915462438638</v>
      </c>
      <c r="E381" s="0" t="n">
        <f aca="false">-2*COS($A381)</f>
        <v>-1.997455934487</v>
      </c>
      <c r="F381" s="0" t="n">
        <f aca="false">COS(3*$A381)</f>
        <v>0.988571113766579</v>
      </c>
      <c r="G381" s="0" t="n">
        <f aca="false">SIN(5*$A381)</f>
        <v>0.249554713305244</v>
      </c>
      <c r="H381" s="0" t="n">
        <f aca="false">EXP(0.1*$A381)*COS($A381)</f>
        <v>6.61094862725345</v>
      </c>
      <c r="I381" s="0" t="n">
        <f aca="false">EXP(0.1*$A381)*SIN($A381)</f>
        <v>0.333766360482419</v>
      </c>
      <c r="J381" s="0" t="n">
        <f aca="false">(0.157*($A381-10))-POWER((0.157*($A381-10)),5)/10+POWER((0.157*($A381-10)),9)/216-POWER((0.157*($A381-10)),13)/9360+POWER((0.157*($A381-10)),17)/685440-POWER((0.157*($A381-10)),21)/76204800+POWER((0.157*($A381-10)),25)/11975040000-POWER((0.157*($A381-10)),29)/2528170444800</f>
        <v>0.950794050306188</v>
      </c>
      <c r="K381" s="0" t="n">
        <f aca="false">POWER((0.157*($A381-10)),3)/3-POWER((0.157*($A381-10)),7)/42-POWER((0.157*($A381-10)),11)/1302-POWER((0.157*($A381-10)),15)/75600+POWER((0.157*($A381-10)),19)/6894720-POWER((0.157*($A381-10)),23)/918086400+POWER((0.157*($A381-10)),27)/168129561600</f>
        <v>0.629402094831362</v>
      </c>
    </row>
    <row r="382" customFormat="false" ht="13.5" hidden="false" customHeight="false" outlineLevel="0" collapsed="false">
      <c r="A382" s="0" t="n">
        <v>18.95</v>
      </c>
      <c r="B382" s="0" t="n">
        <f aca="false">($A382-10)</f>
        <v>8.95</v>
      </c>
      <c r="C382" s="0" t="n">
        <f aca="false">POWER($A382-10,2)</f>
        <v>80.1025</v>
      </c>
      <c r="D382" s="0" t="n">
        <f aca="false">0.5*$A382-2*SIN($A382)</f>
        <v>9.27444946658582</v>
      </c>
      <c r="E382" s="0" t="n">
        <f aca="false">-2*COS($A382)</f>
        <v>-1.98991946659841</v>
      </c>
      <c r="F382" s="0" t="n">
        <f aca="false">COS(3*$A382)</f>
        <v>0.954941938976257</v>
      </c>
      <c r="G382" s="0" t="n">
        <f aca="false">SIN(5*$A382)</f>
        <v>0.48137293275405</v>
      </c>
      <c r="H382" s="0" t="n">
        <f aca="false">EXP(0.1*$A382)*COS($A382)</f>
        <v>6.61901778643356</v>
      </c>
      <c r="I382" s="0" t="n">
        <f aca="false">EXP(0.1*$A382)*SIN($A382)</f>
        <v>0.667086065556394</v>
      </c>
      <c r="J382" s="0" t="n">
        <f aca="false">(0.157*($A382-10))-POWER((0.157*($A382-10)),5)/10+POWER((0.157*($A382-10)),9)/216-POWER((0.157*($A382-10)),13)/9360+POWER((0.157*($A382-10)),17)/685440-POWER((0.157*($A382-10)),21)/76204800+POWER((0.157*($A382-10)),25)/11975040000-POWER((0.157*($A382-10)),29)/2528170444800</f>
        <v>0.947790472164667</v>
      </c>
      <c r="K382" s="0" t="n">
        <f aca="false">POWER((0.157*($A382-10)),3)/3-POWER((0.157*($A382-10)),7)/42-POWER((0.157*($A382-10)),11)/1302-POWER((0.157*($A382-10)),15)/75600+POWER((0.157*($A382-10)),19)/6894720-POWER((0.157*($A382-10)),23)/918086400+POWER((0.157*($A382-10)),27)/168129561600</f>
        <v>0.632810078429719</v>
      </c>
    </row>
    <row r="383" customFormat="false" ht="13.5" hidden="false" customHeight="false" outlineLevel="0" collapsed="false">
      <c r="A383" s="0" t="n">
        <v>19</v>
      </c>
      <c r="B383" s="0" t="n">
        <f aca="false">($A383-10)</f>
        <v>9</v>
      </c>
      <c r="C383" s="0" t="n">
        <f aca="false">POWER($A383-10,2)</f>
        <v>81</v>
      </c>
      <c r="D383" s="0" t="n">
        <f aca="false">0.5*$A383-2*SIN($A383)</f>
        <v>9.2002455806741</v>
      </c>
      <c r="E383" s="0" t="n">
        <f aca="false">-2*COS($A383)</f>
        <v>-1.97740923637334</v>
      </c>
      <c r="F383" s="0" t="n">
        <f aca="false">COS(3*$A383)</f>
        <v>0.899866826969194</v>
      </c>
      <c r="G383" s="0" t="n">
        <f aca="false">SIN(5*$A383)</f>
        <v>0.683261714736121</v>
      </c>
      <c r="H383" s="0" t="n">
        <f aca="false">EXP(0.1*$A383)*COS($A383)</f>
        <v>6.6103747117901</v>
      </c>
      <c r="I383" s="0" t="n">
        <f aca="false">EXP(0.1*$A383)*SIN($A383)</f>
        <v>1.00206320310986</v>
      </c>
      <c r="J383" s="0" t="n">
        <f aca="false">(0.157*($A383-10))-POWER((0.157*($A383-10)),5)/10+POWER((0.157*($A383-10)),9)/216-POWER((0.157*($A383-10)),13)/9360+POWER((0.157*($A383-10)),17)/685440-POWER((0.157*($A383-10)),21)/76204800+POWER((0.157*($A383-10)),25)/11975040000-POWER((0.157*($A383-10)),29)/2528170444800</f>
        <v>0.944627642565124</v>
      </c>
      <c r="K383" s="0" t="n">
        <f aca="false">POWER((0.157*($A383-10)),3)/3-POWER((0.157*($A383-10)),7)/42-POWER((0.157*($A383-10)),11)/1302-POWER((0.157*($A383-10)),15)/75600+POWER((0.157*($A383-10)),19)/6894720-POWER((0.157*($A383-10)),23)/918086400+POWER((0.157*($A383-10)),27)/168129561600</f>
        <v>0.635929155026687</v>
      </c>
    </row>
    <row r="384" customFormat="false" ht="13.5" hidden="false" customHeight="false" outlineLevel="0" collapsed="false">
      <c r="A384" s="0" t="n">
        <v>19.05</v>
      </c>
      <c r="B384" s="0" t="n">
        <f aca="false">($A384-10)</f>
        <v>9.05</v>
      </c>
      <c r="C384" s="0" t="n">
        <f aca="false">POWER($A384-10,2)</f>
        <v>81.9025</v>
      </c>
      <c r="D384" s="0" t="n">
        <f aca="false">0.5*$A384-2*SIN($A384)</f>
        <v>9.1267909247016</v>
      </c>
      <c r="E384" s="0" t="n">
        <f aca="false">-2*COS($A384)</f>
        <v>-1.95995651287216</v>
      </c>
      <c r="F384" s="0" t="n">
        <f aca="false">COS(3*$A384)</f>
        <v>0.824582646026173</v>
      </c>
      <c r="G384" s="0" t="n">
        <f aca="false">SIN(5*$A384)</f>
        <v>0.842668592620235</v>
      </c>
      <c r="H384" s="0" t="n">
        <f aca="false">EXP(0.1*$A384)*COS($A384)</f>
        <v>6.58487337121299</v>
      </c>
      <c r="I384" s="0" t="n">
        <f aca="false">EXP(0.1*$A384)*SIN($A384)</f>
        <v>1.33786454897675</v>
      </c>
      <c r="J384" s="0" t="n">
        <f aca="false">(0.157*($A384-10))-POWER((0.157*($A384-10)),5)/10+POWER((0.157*($A384-10)),9)/216-POWER((0.157*($A384-10)),13)/9360+POWER((0.157*($A384-10)),17)/685440-POWER((0.157*($A384-10)),21)/76204800+POWER((0.157*($A384-10)),25)/11975040000-POWER((0.157*($A384-10)),29)/2528170444800</f>
        <v>0.941306224201102</v>
      </c>
      <c r="K384" s="0" t="n">
        <f aca="false">POWER((0.157*($A384-10)),3)/3-POWER((0.157*($A384-10)),7)/42-POWER((0.157*($A384-10)),11)/1302-POWER((0.157*($A384-10)),15)/75600+POWER((0.157*($A384-10)),19)/6894720-POWER((0.157*($A384-10)),23)/918086400+POWER((0.157*($A384-10)),27)/168129561600</f>
        <v>0.638744062070412</v>
      </c>
    </row>
    <row r="385" customFormat="false" ht="13.5" hidden="false" customHeight="false" outlineLevel="0" collapsed="false">
      <c r="A385" s="0" t="n">
        <v>19.1</v>
      </c>
      <c r="B385" s="0" t="n">
        <f aca="false">($A385-10)</f>
        <v>9.1</v>
      </c>
      <c r="C385" s="0" t="n">
        <f aca="false">POWER($A385-10,2)</f>
        <v>82.81</v>
      </c>
      <c r="D385" s="0" t="n">
        <f aca="false">0.5*$A385-2*SIN($A385)</f>
        <v>9.05433158403408</v>
      </c>
      <c r="E385" s="0" t="n">
        <f aca="false">-2*COS($A385)</f>
        <v>-1.93760491881442</v>
      </c>
      <c r="F385" s="0" t="n">
        <f aca="false">COS(3*$A385)</f>
        <v>0.730780116548116</v>
      </c>
      <c r="G385" s="0" t="n">
        <f aca="false">SIN(5*$A385)</f>
        <v>0.949682418814224</v>
      </c>
      <c r="H385" s="0" t="n">
        <f aca="false">EXP(0.1*$A385)*COS($A385)</f>
        <v>6.54240903661239</v>
      </c>
      <c r="I385" s="0" t="n">
        <f aca="false">EXP(0.1*$A385)*SIN($A385)</f>
        <v>1.6736464138226</v>
      </c>
      <c r="J385" s="0" t="n">
        <f aca="false">(0.157*($A385-10))-POWER((0.157*($A385-10)),5)/10+POWER((0.157*($A385-10)),9)/216-POWER((0.157*($A385-10)),13)/9360+POWER((0.157*($A385-10)),17)/685440-POWER((0.157*($A385-10)),21)/76204800+POWER((0.157*($A385-10)),25)/11975040000-POWER((0.157*($A385-10)),29)/2528170444800</f>
        <v>0.937826984403281</v>
      </c>
      <c r="K385" s="0" t="n">
        <f aca="false">POWER((0.157*($A385-10)),3)/3-POWER((0.157*($A385-10)),7)/42-POWER((0.157*($A385-10)),11)/1302-POWER((0.157*($A385-10)),15)/75600+POWER((0.157*($A385-10)),19)/6894720-POWER((0.157*($A385-10)),23)/918086400+POWER((0.157*($A385-10)),27)/168129561600</f>
        <v>0.641238997676082</v>
      </c>
    </row>
    <row r="386" customFormat="false" ht="13.5" hidden="false" customHeight="false" outlineLevel="0" collapsed="false">
      <c r="A386" s="0" t="n">
        <v>19.15</v>
      </c>
      <c r="B386" s="0" t="n">
        <f aca="false">($A386-10)</f>
        <v>9.15</v>
      </c>
      <c r="C386" s="0" t="n">
        <f aca="false">POWER($A386-10,2)</f>
        <v>83.7225</v>
      </c>
      <c r="D386" s="0" t="n">
        <f aca="false">0.5*$A386-2*SIN($A386)</f>
        <v>8.98311115626736</v>
      </c>
      <c r="E386" s="0" t="n">
        <f aca="false">-2*COS($A386)</f>
        <v>-1.91041032154478</v>
      </c>
      <c r="F386" s="0" t="n">
        <f aca="false">COS(3*$A386)</f>
        <v>0.620565841120847</v>
      </c>
      <c r="G386" s="0" t="n">
        <f aca="false">SIN(5*$A386)</f>
        <v>0.997649591918391</v>
      </c>
      <c r="H386" s="0" t="n">
        <f aca="false">EXP(0.1*$A386)*COS($A386)</f>
        <v>6.48291896474011</v>
      </c>
      <c r="I386" s="0" t="n">
        <f aca="false">EXP(0.1*$A386)*SIN($A386)</f>
        <v>2.00855667852007</v>
      </c>
      <c r="J386" s="0" t="n">
        <f aca="false">(0.157*($A386-10))-POWER((0.157*($A386-10)),5)/10+POWER((0.157*($A386-10)),9)/216-POWER((0.157*($A386-10)),13)/9360+POWER((0.157*($A386-10)),17)/685440-POWER((0.157*($A386-10)),21)/76204800+POWER((0.157*($A386-10)),25)/11975040000-POWER((0.157*($A386-10)),29)/2528170444800</f>
        <v>0.934190797079457</v>
      </c>
      <c r="K386" s="0" t="n">
        <f aca="false">POWER((0.157*($A386-10)),3)/3-POWER((0.157*($A386-10)),7)/42-POWER((0.157*($A386-10)),11)/1302-POWER((0.157*($A386-10)),15)/75600+POWER((0.157*($A386-10)),19)/6894720-POWER((0.157*($A386-10)),23)/918086400+POWER((0.157*($A386-10)),27)/168129561600</f>
        <v>0.643397602852105</v>
      </c>
    </row>
    <row r="387" customFormat="false" ht="13.5" hidden="false" customHeight="false" outlineLevel="0" collapsed="false">
      <c r="A387" s="0" t="n">
        <v>19.2</v>
      </c>
      <c r="B387" s="0" t="n">
        <f aca="false">($A387-10)</f>
        <v>9.2</v>
      </c>
      <c r="C387" s="0" t="n">
        <f aca="false">POWER($A387-10,2)</f>
        <v>84.64</v>
      </c>
      <c r="D387" s="0" t="n">
        <f aca="false">0.5*$A387-2*SIN($A387)</f>
        <v>8.91337014236021</v>
      </c>
      <c r="E387" s="0" t="n">
        <f aca="false">-2*COS($A387)</f>
        <v>-1.87844069339374</v>
      </c>
      <c r="F387" s="0" t="n">
        <f aca="false">COS(3*$A387)</f>
        <v>0.496414994762573</v>
      </c>
      <c r="G387" s="0" t="n">
        <f aca="false">SIN(5*$A387)</f>
        <v>0.983587745434345</v>
      </c>
      <c r="H387" s="0" t="n">
        <f aca="false">EXP(0.1*$A387)*COS($A387)</f>
        <v>6.40638297833222</v>
      </c>
      <c r="I387" s="0" t="n">
        <f aca="false">EXP(0.1*$A387)*SIN($A387)</f>
        <v>2.34173687136802</v>
      </c>
      <c r="J387" s="0" t="n">
        <f aca="false">(0.157*($A387-10))-POWER((0.157*($A387-10)),5)/10+POWER((0.157*($A387-10)),9)/216-POWER((0.157*($A387-10)),13)/9360+POWER((0.157*($A387-10)),17)/685440-POWER((0.157*($A387-10)),21)/76204800+POWER((0.157*($A387-10)),25)/11975040000-POWER((0.157*($A387-10)),29)/2528170444800</f>
        <v>0.930398644604846</v>
      </c>
      <c r="K387" s="0" t="n">
        <f aca="false">POWER((0.157*($A387-10)),3)/3-POWER((0.157*($A387-10)),7)/42-POWER((0.157*($A387-10)),11)/1302-POWER((0.157*($A387-10)),15)/75600+POWER((0.157*($A387-10)),19)/6894720-POWER((0.157*($A387-10)),23)/918086400+POWER((0.157*($A387-10)),27)/168129561600</f>
        <v>0.645202943133792</v>
      </c>
    </row>
    <row r="388" customFormat="false" ht="13.5" hidden="false" customHeight="false" outlineLevel="0" collapsed="false">
      <c r="A388" s="0" t="n">
        <v>19.25</v>
      </c>
      <c r="B388" s="0" t="n">
        <f aca="false">($A388-10)</f>
        <v>9.25</v>
      </c>
      <c r="C388" s="0" t="n">
        <f aca="false">POWER($A388-10,2)</f>
        <v>85.5625</v>
      </c>
      <c r="D388" s="0" t="n">
        <f aca="false">0.5*$A388-2*SIN($A388)</f>
        <v>8.84534534550724</v>
      </c>
      <c r="E388" s="0" t="n">
        <f aca="false">-2*COS($A388)</f>
        <v>-1.84177594178222</v>
      </c>
      <c r="F388" s="0" t="n">
        <f aca="false">COS(3*$A388)</f>
        <v>0.361115737829155</v>
      </c>
      <c r="G388" s="0" t="n">
        <f aca="false">SIN(5*$A388)</f>
        <v>0.908371176869018</v>
      </c>
      <c r="H388" s="0" t="n">
        <f aca="false">EXP(0.1*$A388)*COS($A388)</f>
        <v>6.31282394509679</v>
      </c>
      <c r="I388" s="0" t="n">
        <f aca="false">EXP(0.1*$A388)*SIN($A388)</f>
        <v>2.67232428230405</v>
      </c>
      <c r="J388" s="0" t="n">
        <f aca="false">(0.157*($A388-10))-POWER((0.157*($A388-10)),5)/10+POWER((0.157*($A388-10)),9)/216-POWER((0.157*($A388-10)),13)/9360+POWER((0.157*($A388-10)),17)/685440-POWER((0.157*($A388-10)),21)/76204800+POWER((0.157*($A388-10)),25)/11975040000-POWER((0.157*($A388-10)),29)/2528170444800</f>
        <v>0.926451619658926</v>
      </c>
      <c r="K388" s="0" t="n">
        <f aca="false">POWER((0.157*($A388-10)),3)/3-POWER((0.157*($A388-10)),7)/42-POWER((0.157*($A388-10)),11)/1302-POWER((0.157*($A388-10)),15)/75600+POWER((0.157*($A388-10)),19)/6894720-POWER((0.157*($A388-10)),23)/918086400+POWER((0.157*($A388-10)),27)/168129561600</f>
        <v>0.646637489605353</v>
      </c>
    </row>
    <row r="389" customFormat="false" ht="13.5" hidden="false" customHeight="false" outlineLevel="0" collapsed="false">
      <c r="A389" s="0" t="n">
        <v>19.3</v>
      </c>
      <c r="B389" s="0" t="n">
        <f aca="false">($A389-10)</f>
        <v>9.3</v>
      </c>
      <c r="C389" s="0" t="n">
        <f aca="false">POWER($A389-10,2)</f>
        <v>86.49</v>
      </c>
      <c r="D389" s="0" t="n">
        <f aca="false">0.5*$A389-2*SIN($A389)</f>
        <v>8.77926927925421</v>
      </c>
      <c r="E389" s="0" t="n">
        <f aca="false">-2*COS($A389)</f>
        <v>-1.80050770949461</v>
      </c>
      <c r="F389" s="0" t="n">
        <f aca="false">COS(3*$A389)</f>
        <v>0.217706599943432</v>
      </c>
      <c r="G389" s="0" t="n">
        <f aca="false">SIN(5*$A389)</f>
        <v>0.776676488150272</v>
      </c>
      <c r="H389" s="0" t="n">
        <f aca="false">EXP(0.1*$A389)*COS($A389)</f>
        <v>6.20230815230459</v>
      </c>
      <c r="I389" s="0" t="n">
        <f aca="false">EXP(0.1*$A389)*SIN($A389)</f>
        <v>2.99945410911878</v>
      </c>
      <c r="J389" s="0" t="n">
        <f aca="false">(0.157*($A389-10))-POWER((0.157*($A389-10)),5)/10+POWER((0.157*($A389-10)),9)/216-POWER((0.157*($A389-10)),13)/9360+POWER((0.157*($A389-10)),17)/685440-POWER((0.157*($A389-10)),21)/76204800+POWER((0.157*($A389-10)),25)/11975040000-POWER((0.157*($A389-10)),29)/2528170444800</f>
        <v>0.9223509270049</v>
      </c>
      <c r="K389" s="0" t="n">
        <f aca="false">POWER((0.157*($A389-10)),3)/3-POWER((0.157*($A389-10)),7)/42-POWER((0.157*($A389-10)),11)/1302-POWER((0.157*($A389-10)),15)/75600+POWER((0.157*($A389-10)),19)/6894720-POWER((0.157*($A389-10)),23)/918086400+POWER((0.157*($A389-10)),27)/168129561600</f>
        <v>0.647683099290458</v>
      </c>
    </row>
    <row r="390" customFormat="false" ht="13.5" hidden="false" customHeight="false" outlineLevel="0" collapsed="false">
      <c r="A390" s="0" t="n">
        <v>19.35</v>
      </c>
      <c r="B390" s="0" t="n">
        <f aca="false">($A390-10)</f>
        <v>9.35</v>
      </c>
      <c r="C390" s="0" t="n">
        <f aca="false">POWER($A390-10,2)</f>
        <v>87.4225</v>
      </c>
      <c r="D390" s="0" t="n">
        <f aca="false">0.5*$A390-2*SIN($A390)</f>
        <v>8.71536958633526</v>
      </c>
      <c r="E390" s="0" t="n">
        <f aca="false">-2*COS($A390)</f>
        <v>-1.75473914561955</v>
      </c>
      <c r="F390" s="0" t="n">
        <f aca="false">COS(3*$A390)</f>
        <v>0.0694082411705676</v>
      </c>
      <c r="G390" s="0" t="n">
        <f aca="false">SIN(5*$A390)</f>
        <v>0.59669181716978</v>
      </c>
      <c r="H390" s="0" t="n">
        <f aca="false">EXP(0.1*$A390)*COS($A390)</f>
        <v>6.07494557498331</v>
      </c>
      <c r="I390" s="0" t="n">
        <f aca="false">EXP(0.1*$A390)*SIN($A390)</f>
        <v>3.32226163054779</v>
      </c>
      <c r="J390" s="0" t="n">
        <f aca="false">(0.157*($A390-10))-POWER((0.157*($A390-10)),5)/10+POWER((0.157*($A390-10)),9)/216-POWER((0.157*($A390-10)),13)/9360+POWER((0.157*($A390-10)),17)/685440-POWER((0.157*($A390-10)),21)/76204800+POWER((0.157*($A390-10)),25)/11975040000-POWER((0.157*($A390-10)),29)/2528170444800</f>
        <v>0.918097885207863</v>
      </c>
      <c r="K390" s="0" t="n">
        <f aca="false">POWER((0.157*($A390-10)),3)/3-POWER((0.157*($A390-10)),7)/42-POWER((0.157*($A390-10)),11)/1302-POWER((0.157*($A390-10)),15)/75600+POWER((0.157*($A390-10)),19)/6894720-POWER((0.157*($A390-10)),23)/918086400+POWER((0.157*($A390-10)),27)/168129561600</f>
        <v>0.648320994891053</v>
      </c>
    </row>
    <row r="391" customFormat="false" ht="13.5" hidden="false" customHeight="false" outlineLevel="0" collapsed="false">
      <c r="A391" s="0" t="n">
        <v>19.4</v>
      </c>
      <c r="B391" s="0" t="n">
        <f aca="false">($A391-10)</f>
        <v>9.4</v>
      </c>
      <c r="C391" s="0" t="n">
        <f aca="false">POWER($A391-10,2)</f>
        <v>88.36</v>
      </c>
      <c r="D391" s="0" t="n">
        <f aca="false">0.5*$A391-2*SIN($A391)</f>
        <v>8.65386846968461</v>
      </c>
      <c r="E391" s="0" t="n">
        <f aca="false">-2*COS($A391)</f>
        <v>-1.70458464773093</v>
      </c>
      <c r="F391" s="0" t="n">
        <f aca="false">COS(3*$A391)</f>
        <v>-0.0804488770636911</v>
      </c>
      <c r="G391" s="0" t="n">
        <f aca="false">SIN(5*$A391)</f>
        <v>0.379607739027522</v>
      </c>
      <c r="H391" s="0" t="n">
        <f aca="false">EXP(0.1*$A391)*COS($A391)</f>
        <v>5.9308900359655</v>
      </c>
      <c r="I391" s="0" t="n">
        <f aca="false">EXP(0.1*$A391)*SIN($A391)</f>
        <v>3.63988440099825</v>
      </c>
      <c r="J391" s="0" t="n">
        <f aca="false">(0.157*($A391-10))-POWER((0.157*($A391-10)),5)/10+POWER((0.157*($A391-10)),9)/216-POWER((0.157*($A391-10)),13)/9360+POWER((0.157*($A391-10)),17)/685440-POWER((0.157*($A391-10)),21)/76204800+POWER((0.157*($A391-10)),25)/11975040000-POWER((0.157*($A391-10)),29)/2528170444800</f>
        <v>0.913693928287639</v>
      </c>
      <c r="K391" s="0" t="n">
        <f aca="false">POWER((0.157*($A391-10)),3)/3-POWER((0.157*($A391-10)),7)/42-POWER((0.157*($A391-10)),11)/1302-POWER((0.157*($A391-10)),15)/75600+POWER((0.157*($A391-10)),19)/6894720-POWER((0.157*($A391-10)),23)/918086400+POWER((0.157*($A391-10)),27)/168129561600</f>
        <v>0.648531743853528</v>
      </c>
    </row>
    <row r="392" customFormat="false" ht="13.5" hidden="false" customHeight="false" outlineLevel="0" collapsed="false">
      <c r="A392" s="0" t="n">
        <v>19.45</v>
      </c>
      <c r="B392" s="0" t="n">
        <f aca="false">($A392-10)</f>
        <v>9.45</v>
      </c>
      <c r="C392" s="0" t="n">
        <f aca="false">POWER($A392-10,2)</f>
        <v>89.3025</v>
      </c>
      <c r="D392" s="0" t="n">
        <f aca="false">0.5*$A392-2*SIN($A392)</f>
        <v>8.59498213704497</v>
      </c>
      <c r="E392" s="0" t="n">
        <f aca="false">-2*COS($A392)</f>
        <v>-1.6501695759535</v>
      </c>
      <c r="F392" s="0" t="n">
        <f aca="false">COS(3*$A392)</f>
        <v>-0.228499286956595</v>
      </c>
      <c r="G392" s="0" t="n">
        <f aca="false">SIN(5*$A392)</f>
        <v>0.138921490272737</v>
      </c>
      <c r="H392" s="0" t="n">
        <f aca="false">EXP(0.1*$A392)*COS($A392)</f>
        <v>5.77033925629732</v>
      </c>
      <c r="I392" s="0" t="n">
        <f aca="false">EXP(0.1*$A392)*SIN($A392)</f>
        <v>3.95146446155928</v>
      </c>
      <c r="J392" s="0" t="n">
        <f aca="false">(0.157*($A392-10))-POWER((0.157*($A392-10)),5)/10+POWER((0.157*($A392-10)),9)/216-POWER((0.157*($A392-10)),13)/9360+POWER((0.157*($A392-10)),17)/685440-POWER((0.157*($A392-10)),21)/76204800+POWER((0.157*($A392-10)),25)/11975040000-POWER((0.157*($A392-10)),29)/2528170444800</f>
        <v>0.909140607302224</v>
      </c>
      <c r="K392" s="0" t="n">
        <f aca="false">POWER((0.157*($A392-10)),3)/3-POWER((0.157*($A392-10)),7)/42-POWER((0.157*($A392-10)),11)/1302-POWER((0.157*($A392-10)),15)/75600+POWER((0.157*($A392-10)),19)/6894720-POWER((0.157*($A392-10)),23)/918086400+POWER((0.157*($A392-10)),27)/168129561600</f>
        <v>0.648295236740789</v>
      </c>
    </row>
    <row r="393" customFormat="false" ht="13.5" hidden="false" customHeight="false" outlineLevel="0" collapsed="false">
      <c r="A393" s="0" t="n">
        <v>19.5</v>
      </c>
      <c r="B393" s="0" t="n">
        <f aca="false">($A393-10)</f>
        <v>9.5</v>
      </c>
      <c r="C393" s="0" t="n">
        <f aca="false">POWER($A393-10,2)</f>
        <v>90.25</v>
      </c>
      <c r="D393" s="0" t="n">
        <f aca="false">0.5*$A393-2*SIN($A393)</f>
        <v>8.5389202605608</v>
      </c>
      <c r="E393" s="0" t="n">
        <f aca="false">-2*COS($A393)</f>
        <v>-1.59162993962789</v>
      </c>
      <c r="F393" s="0" t="n">
        <f aca="false">COS(3*$A393)</f>
        <v>-0.371418095479694</v>
      </c>
      <c r="G393" s="0" t="n">
        <f aca="false">SIN(5*$A393)</f>
        <v>-0.110402223891903</v>
      </c>
      <c r="H393" s="0" t="n">
        <f aca="false">EXP(0.1*$A393)*COS($A393)</f>
        <v>5.59353479477831</v>
      </c>
      <c r="I393" s="0" t="n">
        <f aca="false">EXP(0.1*$A393)*SIN($A393)</f>
        <v>4.25615056184982</v>
      </c>
      <c r="J393" s="0" t="n">
        <f aca="false">(0.157*($A393-10))-POWER((0.157*($A393-10)),5)/10+POWER((0.157*($A393-10)),9)/216-POWER((0.157*($A393-10)),13)/9360+POWER((0.157*($A393-10)),17)/685440-POWER((0.157*($A393-10)),21)/76204800+POWER((0.157*($A393-10)),25)/11975040000-POWER((0.157*($A393-10)),29)/2528170444800</f>
        <v>0.904439591857714</v>
      </c>
      <c r="K393" s="0" t="n">
        <f aca="false">POWER((0.157*($A393-10)),3)/3-POWER((0.157*($A393-10)),7)/42-POWER((0.157*($A393-10)),11)/1302-POWER((0.157*($A393-10)),15)/75600+POWER((0.157*($A393-10)),19)/6894720-POWER((0.157*($A393-10)),23)/918086400+POWER((0.157*($A393-10)),27)/168129561600</f>
        <v>0.647590664888131</v>
      </c>
    </row>
    <row r="394" customFormat="false" ht="13.5" hidden="false" customHeight="false" outlineLevel="0" collapsed="false">
      <c r="A394" s="0" t="n">
        <v>19.55</v>
      </c>
      <c r="B394" s="0" t="n">
        <f aca="false">($A394-10)</f>
        <v>9.55</v>
      </c>
      <c r="C394" s="0" t="n">
        <f aca="false">POWER($A394-10,2)</f>
        <v>91.2025</v>
      </c>
      <c r="D394" s="0" t="n">
        <f aca="false">0.5*$A394-2*SIN($A394)</f>
        <v>8.48588545270709</v>
      </c>
      <c r="E394" s="0" t="n">
        <f aca="false">-2*COS($A394)</f>
        <v>-1.52911205735806</v>
      </c>
      <c r="F394" s="0" t="n">
        <f aca="false">COS(3*$A394)</f>
        <v>-0.505995654308223</v>
      </c>
      <c r="G394" s="0" t="n">
        <f aca="false">SIN(5*$A394)</f>
        <v>-0.352861662499426</v>
      </c>
      <c r="H394" s="0" t="n">
        <f aca="false">EXP(0.1*$A394)*COS($A394)</f>
        <v>5.40076187567123</v>
      </c>
      <c r="I394" s="0" t="n">
        <f aca="false">EXP(0.1*$A394)*SIN($A394)</f>
        <v>4.55310038717619</v>
      </c>
      <c r="J394" s="0" t="n">
        <f aca="false">(0.157*($A394-10))-POWER((0.157*($A394-10)),5)/10+POWER((0.157*($A394-10)),9)/216-POWER((0.157*($A394-10)),13)/9360+POWER((0.157*($A394-10)),17)/685440-POWER((0.157*($A394-10)),21)/76204800+POWER((0.157*($A394-10)),25)/11975040000-POWER((0.157*($A394-10)),29)/2528170444800</f>
        <v>0.899592671540519</v>
      </c>
      <c r="K394" s="0" t="n">
        <f aca="false">POWER((0.157*($A394-10)),3)/3-POWER((0.157*($A394-10)),7)/42-POWER((0.157*($A394-10)),11)/1302-POWER((0.157*($A394-10)),15)/75600+POWER((0.157*($A394-10)),19)/6894720-POWER((0.157*($A394-10)),23)/918086400+POWER((0.157*($A394-10)),27)/168129561600</f>
        <v>0.646396497320237</v>
      </c>
    </row>
    <row r="395" customFormat="false" ht="13.5" hidden="false" customHeight="false" outlineLevel="0" collapsed="false">
      <c r="A395" s="0" t="n">
        <v>19.6</v>
      </c>
      <c r="B395" s="0" t="n">
        <f aca="false">($A395-10)</f>
        <v>9.6</v>
      </c>
      <c r="C395" s="0" t="n">
        <f aca="false">POWER($A395-10,2)</f>
        <v>92.16</v>
      </c>
      <c r="D395" s="0" t="n">
        <f aca="false">0.5*$A395-2*SIN($A395)</f>
        <v>8.43607275986373</v>
      </c>
      <c r="E395" s="0" t="n">
        <f aca="false">-2*COS($A395)</f>
        <v>-1.46277219129099</v>
      </c>
      <c r="F395" s="0" t="n">
        <f aca="false">COS(3*$A395)</f>
        <v>-0.629209641602888</v>
      </c>
      <c r="G395" s="0" t="n">
        <f aca="false">SIN(5*$A395)</f>
        <v>-0.573381871990423</v>
      </c>
      <c r="H395" s="0" t="n">
        <f aca="false">EXP(0.1*$A395)*COS($A395)</f>
        <v>5.19234910389531</v>
      </c>
      <c r="I395" s="0" t="n">
        <f aca="false">EXP(0.1*$A395)*SIN($A395)</f>
        <v>4.84148278540191</v>
      </c>
      <c r="J395" s="0" t="n">
        <f aca="false">(0.157*($A395-10))-POWER((0.157*($A395-10)),5)/10+POWER((0.157*($A395-10)),9)/216-POWER((0.157*($A395-10)),13)/9360+POWER((0.157*($A395-10)),17)/685440-POWER((0.157*($A395-10)),21)/76204800+POWER((0.157*($A395-10)),25)/11975040000-POWER((0.157*($A395-10)),29)/2528170444800</f>
        <v>0.894601757267657</v>
      </c>
      <c r="K395" s="0" t="n">
        <f aca="false">POWER((0.157*($A395-10)),3)/3-POWER((0.157*($A395-10)),7)/42-POWER((0.157*($A395-10)),11)/1302-POWER((0.157*($A395-10)),15)/75600+POWER((0.157*($A395-10)),19)/6894720-POWER((0.157*($A395-10)),23)/918086400+POWER((0.157*($A395-10)),27)/168129561600</f>
        <v>0.644690456905983</v>
      </c>
    </row>
    <row r="396" customFormat="false" ht="13.5" hidden="false" customHeight="false" outlineLevel="0" collapsed="false">
      <c r="A396" s="0" t="n">
        <v>19.65</v>
      </c>
      <c r="B396" s="0" t="n">
        <f aca="false">($A396-10)</f>
        <v>9.65</v>
      </c>
      <c r="C396" s="0" t="n">
        <f aca="false">POWER($A396-10,2)</f>
        <v>93.1225</v>
      </c>
      <c r="D396" s="0" t="n">
        <f aca="false">0.5*$A396-2*SIN($A396)</f>
        <v>8.38966917480114</v>
      </c>
      <c r="E396" s="0" t="n">
        <f aca="false">-2*COS($A396)</f>
        <v>-1.39277615654274</v>
      </c>
      <c r="F396" s="0" t="n">
        <f aca="false">COS(3*$A396)</f>
        <v>-0.73829293684265</v>
      </c>
      <c r="G396" s="0" t="n">
        <f aca="false">SIN(5*$A396)</f>
        <v>-0.758251973811021</v>
      </c>
      <c r="H396" s="0" t="n">
        <f aca="false">EXP(0.1*$A396)*COS($A396)</f>
        <v>4.96866806729464</v>
      </c>
      <c r="I396" s="0" t="n">
        <f aca="false">EXP(0.1*$A396)*SIN($A396)</f>
        <v>5.12047998787692</v>
      </c>
      <c r="J396" s="0" t="n">
        <f aca="false">(0.157*($A396-10))-POWER((0.157*($A396-10)),5)/10+POWER((0.157*($A396-10)),9)/216-POWER((0.157*($A396-10)),13)/9360+POWER((0.157*($A396-10)),17)/685440-POWER((0.157*($A396-10)),21)/76204800+POWER((0.157*($A396-10)),25)/11975040000-POWER((0.157*($A396-10)),29)/2528170444800</f>
        <v>0.889468882550842</v>
      </c>
      <c r="K396" s="0" t="n">
        <f aca="false">POWER((0.157*($A396-10)),3)/3-POWER((0.157*($A396-10)),7)/42-POWER((0.157*($A396-10)),11)/1302-POWER((0.157*($A396-10)),15)/75600+POWER((0.157*($A396-10)),19)/6894720-POWER((0.157*($A396-10)),23)/918086400+POWER((0.157*($A396-10)),27)/168129561600</f>
        <v>0.642449495727111</v>
      </c>
    </row>
    <row r="397" customFormat="false" ht="13.5" hidden="false" customHeight="false" outlineLevel="0" collapsed="false">
      <c r="A397" s="0" t="n">
        <v>19.7</v>
      </c>
      <c r="B397" s="0" t="n">
        <f aca="false">($A397-10)</f>
        <v>9.7</v>
      </c>
      <c r="C397" s="0" t="n">
        <f aca="false">POWER($A397-10,2)</f>
        <v>94.09</v>
      </c>
      <c r="D397" s="0" t="n">
        <f aca="false">0.5*$A397-2*SIN($A397)</f>
        <v>8.3468531692957</v>
      </c>
      <c r="E397" s="0" t="n">
        <f aca="false">-2*COS($A397)</f>
        <v>-1.31929890674692</v>
      </c>
      <c r="F397" s="0" t="n">
        <f aca="false">COS(3*$A397)</f>
        <v>-0.830795764386064</v>
      </c>
      <c r="G397" s="0" t="n">
        <f aca="false">SIN(5*$A397)</f>
        <v>-0.895977640433803</v>
      </c>
      <c r="H397" s="0" t="n">
        <f aca="false">EXP(0.1*$A397)*COS($A397)</f>
        <v>4.73013282585578</v>
      </c>
      <c r="I397" s="0" t="n">
        <f aca="false">EXP(0.1*$A397)*SIN($A397)</f>
        <v>5.38928981873201</v>
      </c>
      <c r="J397" s="0" t="n">
        <f aca="false">(0.157*($A397-10))-POWER((0.157*($A397-10)),5)/10+POWER((0.157*($A397-10)),9)/216-POWER((0.157*($A397-10)),13)/9360+POWER((0.157*($A397-10)),17)/685440-POWER((0.157*($A397-10)),21)/76204800+POWER((0.157*($A397-10)),25)/11975040000-POWER((0.157*($A397-10)),29)/2528170444800</f>
        <v>0.88419620467006</v>
      </c>
      <c r="K397" s="0" t="n">
        <f aca="false">POWER((0.157*($A397-10)),3)/3-POWER((0.157*($A397-10)),7)/42-POWER((0.157*($A397-10)),11)/1302-POWER((0.157*($A397-10)),15)/75600+POWER((0.157*($A397-10)),19)/6894720-POWER((0.157*($A397-10)),23)/918086400+POWER((0.157*($A397-10)),27)/168129561600</f>
        <v>0.639649769636154</v>
      </c>
    </row>
    <row r="398" customFormat="false" ht="13.5" hidden="false" customHeight="false" outlineLevel="0" collapsed="false">
      <c r="A398" s="0" t="n">
        <v>19.75</v>
      </c>
      <c r="B398" s="0" t="n">
        <f aca="false">($A398-10)</f>
        <v>9.75</v>
      </c>
      <c r="C398" s="0" t="n">
        <f aca="false">POWER($A398-10,2)</f>
        <v>95.0625</v>
      </c>
      <c r="D398" s="0" t="n">
        <f aca="false">0.5*$A398-2*SIN($A398)</f>
        <v>8.30779424804329</v>
      </c>
      <c r="E398" s="0" t="n">
        <f aca="false">-2*COS($A398)</f>
        <v>-1.24252409676183</v>
      </c>
      <c r="F398" s="0" t="n">
        <f aca="false">COS(3*$A398)</f>
        <v>-0.904640710150768</v>
      </c>
      <c r="G398" s="0" t="n">
        <f aca="false">SIN(5*$A398)</f>
        <v>-0.97799575697159</v>
      </c>
      <c r="H398" s="0" t="n">
        <f aca="false">EXP(0.1*$A398)*COS($A398)</f>
        <v>4.47719928803466</v>
      </c>
      <c r="I398" s="0" t="n">
        <f aca="false">EXP(0.1*$A398)*SIN($A398)</f>
        <v>5.64712788681586</v>
      </c>
      <c r="J398" s="0" t="n">
        <f aca="false">(0.157*($A398-10))-POWER((0.157*($A398-10)),5)/10+POWER((0.157*($A398-10)),9)/216-POWER((0.157*($A398-10)),13)/9360+POWER((0.157*($A398-10)),17)/685440-POWER((0.157*($A398-10)),21)/76204800+POWER((0.157*($A398-10)),25)/11975040000-POWER((0.157*($A398-10)),29)/2528170444800</f>
        <v>0.878786005752293</v>
      </c>
      <c r="K398" s="0" t="n">
        <f aca="false">POWER((0.157*($A398-10)),3)/3-POWER((0.157*($A398-10)),7)/42-POWER((0.157*($A398-10)),11)/1302-POWER((0.157*($A398-10)),15)/75600+POWER((0.157*($A398-10)),19)/6894720-POWER((0.157*($A398-10)),23)/918086400+POWER((0.157*($A398-10)),27)/168129561600</f>
        <v>0.636266611978368</v>
      </c>
    </row>
    <row r="399" customFormat="false" ht="13.5" hidden="false" customHeight="false" outlineLevel="0" collapsed="false">
      <c r="A399" s="0" t="n">
        <v>19.8</v>
      </c>
      <c r="B399" s="0" t="n">
        <f aca="false">($A399-10)</f>
        <v>9.8</v>
      </c>
      <c r="C399" s="0" t="n">
        <f aca="false">POWER($A399-10,2)</f>
        <v>96.04</v>
      </c>
      <c r="D399" s="0" t="n">
        <f aca="false">0.5*$A399-2*SIN($A399)</f>
        <v>8.27265252498579</v>
      </c>
      <c r="E399" s="0" t="n">
        <f aca="false">-2*COS($A399)</f>
        <v>-1.16264362362887</v>
      </c>
      <c r="F399" s="0" t="n">
        <f aca="false">COS(3*$A399)</f>
        <v>-0.958169375855137</v>
      </c>
      <c r="G399" s="0" t="n">
        <f aca="false">SIN(5*$A399)</f>
        <v>-0.999206834186354</v>
      </c>
      <c r="H399" s="0" t="n">
        <f aca="false">EXP(0.1*$A399)*COS($A399)</f>
        <v>4.21036447464009</v>
      </c>
      <c r="I399" s="0" t="n">
        <f aca="false">EXP(0.1*$A399)*SIN($A399)</f>
        <v>5.89322975453933</v>
      </c>
      <c r="J399" s="0" t="n">
        <f aca="false">(0.157*($A399-10))-POWER((0.157*($A399-10)),5)/10+POWER((0.157*($A399-10)),9)/216-POWER((0.157*($A399-10)),13)/9360+POWER((0.157*($A399-10)),17)/685440-POWER((0.157*($A399-10)),21)/76204800+POWER((0.157*($A399-10)),25)/11975040000-POWER((0.157*($A399-10)),29)/2528170444800</f>
        <v>0.873240693751008</v>
      </c>
      <c r="K399" s="0" t="n">
        <f aca="false">POWER((0.157*($A399-10)),3)/3-POWER((0.157*($A399-10)),7)/42-POWER((0.157*($A399-10)),11)/1302-POWER((0.157*($A399-10)),15)/75600+POWER((0.157*($A399-10)),19)/6894720-POWER((0.157*($A399-10)),23)/918086400+POWER((0.157*($A399-10)),27)/168129561600</f>
        <v>0.632274506451731</v>
      </c>
    </row>
    <row r="400" customFormat="false" ht="13.5" hidden="false" customHeight="false" outlineLevel="0" collapsed="false">
      <c r="A400" s="0" t="n">
        <v>19.85</v>
      </c>
      <c r="B400" s="0" t="n">
        <f aca="false">($A400-10)</f>
        <v>9.85</v>
      </c>
      <c r="C400" s="0" t="n">
        <f aca="false">POWER($A400-10,2)</f>
        <v>97.0225</v>
      </c>
      <c r="D400" s="0" t="n">
        <f aca="false">0.5*$A400-2*SIN($A400)</f>
        <v>8.24157832310964</v>
      </c>
      <c r="E400" s="0" t="n">
        <f aca="false">-2*COS($A400)</f>
        <v>-1.07985714692994</v>
      </c>
      <c r="F400" s="0" t="n">
        <f aca="false">COS(3*$A400)</f>
        <v>-0.990179623068407</v>
      </c>
      <c r="G400" s="0" t="n">
        <f aca="false">SIN(5*$A400)</f>
        <v>-0.958292070031063</v>
      </c>
      <c r="H400" s="0" t="n">
        <f aca="false">EXP(0.1*$A400)*COS($A400)</f>
        <v>3.93016567101176</v>
      </c>
      <c r="I400" s="0" t="n">
        <f aca="false">EXP(0.1*$A400)*SIN($A400)</f>
        <v>6.12685307789218</v>
      </c>
      <c r="J400" s="0" t="n">
        <f aca="false">(0.157*($A400-10))-POWER((0.157*($A400-10)),5)/10+POWER((0.157*($A400-10)),9)/216-POWER((0.157*($A400-10)),13)/9360+POWER((0.157*($A400-10)),17)/685440-POWER((0.157*($A400-10)),21)/76204800+POWER((0.157*($A400-10)),25)/11975040000-POWER((0.157*($A400-10)),29)/2528170444800</f>
        <v>0.867562803322037</v>
      </c>
      <c r="K400" s="0" t="n">
        <f aca="false">POWER((0.157*($A400-10)),3)/3-POWER((0.157*($A400-10)),7)/42-POWER((0.157*($A400-10)),11)/1302-POWER((0.157*($A400-10)),15)/75600+POWER((0.157*($A400-10)),19)/6894720-POWER((0.157*($A400-10)),23)/918086400+POWER((0.157*($A400-10)),27)/168129561600</f>
        <v>0.627647059078393</v>
      </c>
    </row>
    <row r="401" customFormat="false" ht="13.5" hidden="false" customHeight="false" outlineLevel="0" collapsed="false">
      <c r="A401" s="0" t="n">
        <v>19.9</v>
      </c>
      <c r="B401" s="0" t="n">
        <f aca="false">($A401-10)</f>
        <v>9.9</v>
      </c>
      <c r="C401" s="0" t="n">
        <f aca="false">POWER($A401-10,2)</f>
        <v>98.01</v>
      </c>
      <c r="D401" s="0" t="n">
        <f aca="false">0.5*$A401-2*SIN($A401)</f>
        <v>8.21471179871666</v>
      </c>
      <c r="E401" s="0" t="n">
        <f aca="false">-2*COS($A401)</f>
        <v>-0.994371589742411</v>
      </c>
      <c r="F401" s="0" t="n">
        <f aca="false">COS(3*$A401)</f>
        <v>-0.999952570648168</v>
      </c>
      <c r="G401" s="0" t="n">
        <f aca="false">SIN(5*$A401)</f>
        <v>-0.857795346373455</v>
      </c>
      <c r="H401" s="0" t="n">
        <f aca="false">EXP(0.1*$A401)*COS($A401)</f>
        <v>3.63717946852102</v>
      </c>
      <c r="I401" s="0" t="n">
        <f aca="false">EXP(0.1*$A401)*SIN($A401)</f>
        <v>6.34727971191284</v>
      </c>
      <c r="J401" s="0" t="n">
        <f aca="false">(0.157*($A401-10))-POWER((0.157*($A401-10)),5)/10+POWER((0.157*($A401-10)),9)/216-POWER((0.157*($A401-10)),13)/9360+POWER((0.157*($A401-10)),17)/685440-POWER((0.157*($A401-10)),21)/76204800+POWER((0.157*($A401-10)),25)/11975040000-POWER((0.157*($A401-10)),29)/2528170444800</f>
        <v>0.861754996591406</v>
      </c>
      <c r="K401" s="0" t="n">
        <f aca="false">POWER((0.157*($A401-10)),3)/3-POWER((0.157*($A401-10)),7)/42-POWER((0.157*($A401-10)),11)/1302-POWER((0.157*($A401-10)),15)/75600+POWER((0.157*($A401-10)),19)/6894720-POWER((0.157*($A401-10)),23)/918086400+POWER((0.157*($A401-10)),27)/168129561600</f>
        <v>0.622356969260272</v>
      </c>
    </row>
    <row r="402" customFormat="false" ht="13.5" hidden="false" customHeight="false" outlineLevel="0" collapsed="false">
      <c r="A402" s="0" t="n">
        <v>19.95</v>
      </c>
      <c r="B402" s="0" t="n">
        <f aca="false">($A402-10)</f>
        <v>9.95</v>
      </c>
      <c r="C402" s="0" t="n">
        <f aca="false">POWER($A402-10,2)</f>
        <v>99.0025</v>
      </c>
      <c r="D402" s="0" t="n">
        <f aca="false">0.5*$A402-2*SIN($A402)</f>
        <v>8.19218259110627</v>
      </c>
      <c r="E402" s="0" t="n">
        <f aca="false">-2*COS($A402)</f>
        <v>-0.906400621439237</v>
      </c>
      <c r="F402" s="0" t="n">
        <f aca="false">COS(3*$A402)</f>
        <v>-0.987268739261007</v>
      </c>
      <c r="G402" s="0" t="n">
        <f aca="false">SIN(5*$A402)</f>
        <v>-0.703965062742588</v>
      </c>
      <c r="H402" s="0" t="n">
        <f aca="false">EXP(0.1*$A402)*COS($A402)</f>
        <v>3.33202069671383</v>
      </c>
      <c r="I402" s="0" t="n">
        <f aca="false">EXP(0.1*$A402)*SIN($A402)</f>
        <v>6.55381777592246</v>
      </c>
      <c r="J402" s="0" t="n">
        <f aca="false">(0.157*($A402-10))-POWER((0.157*($A402-10)),5)/10+POWER((0.157*($A402-10)),9)/216-POWER((0.157*($A402-10)),13)/9360+POWER((0.157*($A402-10)),17)/685440-POWER((0.157*($A402-10)),21)/76204800+POWER((0.157*($A402-10)),25)/11975040000-POWER((0.157*($A402-10)),29)/2528170444800</f>
        <v>0.855820063810719</v>
      </c>
      <c r="K402" s="0" t="n">
        <f aca="false">POWER((0.157*($A402-10)),3)/3-POWER((0.157*($A402-10)),7)/42-POWER((0.157*($A402-10)),11)/1302-POWER((0.157*($A402-10)),15)/75600+POWER((0.157*($A402-10)),19)/6894720-POWER((0.157*($A402-10)),23)/918086400+POWER((0.157*($A402-10)),27)/168129561600</f>
        <v>0.616375999890744</v>
      </c>
    </row>
    <row r="403" customFormat="false" ht="13.5" hidden="false" customHeight="false" outlineLevel="0" collapsed="false">
      <c r="A403" s="0" t="n">
        <v>20</v>
      </c>
      <c r="B403" s="0" t="n">
        <f aca="false">($A403-10)</f>
        <v>10</v>
      </c>
      <c r="C403" s="0" t="n">
        <f aca="false">POWER($A403-10,2)</f>
        <v>100</v>
      </c>
      <c r="D403" s="0" t="n">
        <f aca="false">0.5*$A403-2*SIN($A403)</f>
        <v>8.17410949854474</v>
      </c>
      <c r="E403" s="0" t="n">
        <f aca="false">-2*COS($A403)</f>
        <v>-0.816164123626784</v>
      </c>
      <c r="F403" s="0" t="n">
        <f aca="false">COS(3*$A403)</f>
        <v>-0.952412980415156</v>
      </c>
      <c r="G403" s="0" t="n">
        <f aca="false">SIN(5*$A403)</f>
        <v>-0.506365641109759</v>
      </c>
      <c r="H403" s="0" t="n">
        <f aca="false">EXP(0.1*$A403)*COS($A403)</f>
        <v>3.01534124770644</v>
      </c>
      <c r="I403" s="0" t="n">
        <f aca="false">EXP(0.1*$A403)*SIN($A403)</f>
        <v>6.74580367287875</v>
      </c>
      <c r="J403" s="0" t="n">
        <f aca="false">(0.157*($A403-10))-POWER((0.157*($A403-10)),5)/10+POWER((0.157*($A403-10)),9)/216-POWER((0.157*($A403-10)),13)/9360+POWER((0.157*($A403-10)),17)/685440-POWER((0.157*($A403-10)),21)/76204800+POWER((0.157*($A403-10)),25)/11975040000-POWER((0.157*($A403-10)),29)/2528170444800</f>
        <v>0.849760923895652</v>
      </c>
      <c r="K403" s="0" t="n">
        <f aca="false">POWER((0.157*($A403-10)),3)/3-POWER((0.157*($A403-10)),7)/42-POWER((0.157*($A403-10)),11)/1302-POWER((0.157*($A403-10)),15)/75600+POWER((0.157*($A403-10)),19)/6894720-POWER((0.157*($A403-10)),23)/918086400+POWER((0.157*($A403-10)),27)/168129561600</f>
        <v>0.609674946493731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LibreOffice/7.3.4.2$Linux_X86_64 LibreOffice_project/30$Build-2</Application>
  <AppVersion>15.0000</AppVersion>
  <Company>京都大学文学部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2003-05-15T07:21:35Z</dcterms:created>
  <dc:creator>hsogo</dc:creator>
  <dc:description/>
  <dc:language>ja-JP</dc:language>
  <cp:lastModifiedBy>大浦 真</cp:lastModifiedBy>
  <dcterms:modified xsi:type="dcterms:W3CDTF">2022-06-05T22:53:14Z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